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ropuneri 1" sheetId="1" r:id="rId1"/>
    <sheet name="Anexa finala  tva ech" sheetId="2" r:id="rId2"/>
    <sheet name="anexa finala 22 %" sheetId="3" r:id="rId3"/>
    <sheet name="CENTRALIZATA" sheetId="4" r:id="rId4"/>
  </sheets>
  <definedNames/>
  <calcPr fullCalcOnLoad="1"/>
</workbook>
</file>

<file path=xl/sharedStrings.xml><?xml version="1.0" encoding="utf-8"?>
<sst xmlns="http://schemas.openxmlformats.org/spreadsheetml/2006/main" count="272" uniqueCount="91">
  <si>
    <t xml:space="preserve">U.A.T. </t>
  </si>
  <si>
    <t xml:space="preserve">EXECUTIE </t>
  </si>
  <si>
    <t xml:space="preserve">FD RULMENT </t>
  </si>
  <si>
    <t>BARAGANU</t>
  </si>
  <si>
    <t>BERTESTII DE JOS</t>
  </si>
  <si>
    <t>BORDEI VERDE</t>
  </si>
  <si>
    <t>CIOCILE</t>
  </si>
  <si>
    <t>CIRESU</t>
  </si>
  <si>
    <t>DUDESTI</t>
  </si>
  <si>
    <t>FRECATEI</t>
  </si>
  <si>
    <t>GALBENU</t>
  </si>
  <si>
    <t>GEMENELE</t>
  </si>
  <si>
    <t>GRADISTEA</t>
  </si>
  <si>
    <t>GROPENI</t>
  </si>
  <si>
    <t>CHISCANI</t>
  </si>
  <si>
    <t>SURDILA GRECI</t>
  </si>
  <si>
    <t>JIRLAU</t>
  </si>
  <si>
    <t>MARASU</t>
  </si>
  <si>
    <t>MAXINENI</t>
  </si>
  <si>
    <t>MIRCEA VODA</t>
  </si>
  <si>
    <t>MOVILA MIRESII</t>
  </si>
  <si>
    <t>RACOVITA</t>
  </si>
  <si>
    <t>RAMNICELU</t>
  </si>
  <si>
    <t>ROMANU</t>
  </si>
  <si>
    <t>ROSIORI</t>
  </si>
  <si>
    <t>SALCIA TUDOR</t>
  </si>
  <si>
    <t>SCORTARU NOU</t>
  </si>
  <si>
    <t>SILISTEA</t>
  </si>
  <si>
    <t>STANCUTA</t>
  </si>
  <si>
    <t>SURDILA GAISEANCA</t>
  </si>
  <si>
    <t>SUTESTI</t>
  </si>
  <si>
    <t>TICHILESTI</t>
  </si>
  <si>
    <t>TRAIAN</t>
  </si>
  <si>
    <t>T. VLADIMIRESCU</t>
  </si>
  <si>
    <t>TUFESTI</t>
  </si>
  <si>
    <t>ULMU</t>
  </si>
  <si>
    <t>UNIREA</t>
  </si>
  <si>
    <t>VADENI</t>
  </si>
  <si>
    <t>VICTORIA</t>
  </si>
  <si>
    <t>VISANI</t>
  </si>
  <si>
    <t>VIZIRU</t>
  </si>
  <si>
    <t>ZAVOAIA</t>
  </si>
  <si>
    <t>CAZASU</t>
  </si>
  <si>
    <t>TOTAL COMUNE</t>
  </si>
  <si>
    <t>INSURATEI</t>
  </si>
  <si>
    <t>FAUREI</t>
  </si>
  <si>
    <t>IANCA</t>
  </si>
  <si>
    <t>TOTAL ORASE</t>
  </si>
  <si>
    <t>C.L.M. BRAILA</t>
  </si>
  <si>
    <t>TOTAL GENERAL</t>
  </si>
  <si>
    <t xml:space="preserve">Total  </t>
  </si>
  <si>
    <t xml:space="preserve">mii lei </t>
  </si>
  <si>
    <t>PROPUNERI DE REPARTIZARE A  PROCENTULUI DE 20 %  DIN SUMELE  DEFALCATE DIN TVA PENTRU ECHILIBRARE</t>
  </si>
  <si>
    <t>SI DIN COTA DE 22% DIN IV</t>
  </si>
  <si>
    <t>80%.</t>
  </si>
  <si>
    <t>20%.</t>
  </si>
  <si>
    <t xml:space="preserve">80 % din </t>
  </si>
  <si>
    <t>TVA echilibrare</t>
  </si>
  <si>
    <t>80% din 22 % IV</t>
  </si>
  <si>
    <t xml:space="preserve">Total </t>
  </si>
  <si>
    <t xml:space="preserve">20 % din </t>
  </si>
  <si>
    <t>20% din 22 % IV</t>
  </si>
  <si>
    <t>REPARTIZAREA</t>
  </si>
  <si>
    <t xml:space="preserve"> 20 % din </t>
  </si>
  <si>
    <t>UNITATEA ADMINISTRATIV TERITORIALA</t>
  </si>
  <si>
    <t xml:space="preserve">MII LEI </t>
  </si>
  <si>
    <t xml:space="preserve">GHEORGHE BUNEA STANCU </t>
  </si>
  <si>
    <t xml:space="preserve">            PRESEDINTE ,</t>
  </si>
  <si>
    <t xml:space="preserve">Intocmit,  </t>
  </si>
  <si>
    <t>PE ANUL 2010</t>
  </si>
  <si>
    <t>SUME DEFALCATE TVA  REPARTIZATE  INITIAL IN  2009</t>
  </si>
  <si>
    <t xml:space="preserve"> COTA DE 22 % DIN IV REPARTIZATA INITIAL  IN 2009</t>
  </si>
  <si>
    <t>31.12.2009</t>
  </si>
  <si>
    <t>31.12.2009.</t>
  </si>
  <si>
    <t>SUME DEFALCATE TVA  REPARTIZATE 2009</t>
  </si>
  <si>
    <t xml:space="preserve"> COTA DE 22 % DIN IV REPARTIZATA IN 2009</t>
  </si>
  <si>
    <t>Sume repartizate DGFP 2010</t>
  </si>
  <si>
    <t>PROPUNERI REPARTIZARE  20% DIN tva SI 22 % 2010</t>
  </si>
  <si>
    <t xml:space="preserve"> PE ANUL  2010</t>
  </si>
  <si>
    <t>Sume defalcate din TVA  pentru echilibrare</t>
  </si>
  <si>
    <t xml:space="preserve">Lefter Nicoleta </t>
  </si>
  <si>
    <t xml:space="preserve">20% din Cota de 22 % din impozitul pe venit  </t>
  </si>
  <si>
    <t xml:space="preserve">                  DIRECTOR EXECUTIV, </t>
  </si>
  <si>
    <t xml:space="preserve">                       ALINA RUSU </t>
  </si>
  <si>
    <t xml:space="preserve">                                                    ANEXA  NR. 1</t>
  </si>
  <si>
    <t xml:space="preserve">                  ANEXA NR. 2</t>
  </si>
  <si>
    <t>PROCENTULUI DE 20% DIN  COTA DE 22 % DIN IMPOZITUL PE VENIT PE ANUL  2010</t>
  </si>
  <si>
    <t xml:space="preserve">PROCENTULUI DE 20% DIN SUME DEFALCATE DIN TVA PENTRU ECHILIBRAREA BUGETELOR LOCALE </t>
  </si>
  <si>
    <t>Sume repartizate CJ  2010</t>
  </si>
  <si>
    <t xml:space="preserve">TOTAL </t>
  </si>
  <si>
    <t>SI DIN COTA DE 22% DIN IMPOZITUL PE VENIT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</si>
</sst>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Times New Roman"/>
      <family val="1"/>
    </font>
    <font>
      <sz val="8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justify"/>
    </xf>
    <xf numFmtId="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9" fontId="2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3" fillId="0" borderId="19" xfId="0" applyNumberFormat="1" applyFont="1" applyBorder="1" applyAlignment="1">
      <alignment/>
    </xf>
    <xf numFmtId="0" fontId="5" fillId="2" borderId="20" xfId="0" applyFont="1" applyFill="1" applyBorder="1" applyAlignment="1">
      <alignment horizontal="center" vertical="top" wrapText="1"/>
    </xf>
    <xf numFmtId="3" fontId="5" fillId="2" borderId="20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4" xfId="0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9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3" fontId="5" fillId="2" borderId="19" xfId="0" applyNumberFormat="1" applyFont="1" applyFill="1" applyBorder="1" applyAlignment="1">
      <alignment horizontal="center" vertical="top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30" xfId="0" applyNumberFormat="1" applyFont="1" applyFill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3" fontId="3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2" fillId="0" borderId="36" xfId="0" applyNumberFormat="1" applyFont="1" applyBorder="1" applyAlignment="1">
      <alignment vertical="justify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justify"/>
    </xf>
    <xf numFmtId="0" fontId="2" fillId="0" borderId="1" xfId="0" applyNumberFormat="1" applyFont="1" applyBorder="1" applyAlignment="1">
      <alignment horizontal="center" vertical="justify"/>
    </xf>
    <xf numFmtId="0" fontId="2" fillId="0" borderId="3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42" xfId="0" applyFont="1" applyBorder="1" applyAlignment="1">
      <alignment horizontal="center" vertical="justify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E30">
      <selection activeCell="O53" sqref="O53:P53"/>
    </sheetView>
  </sheetViews>
  <sheetFormatPr defaultColWidth="9.140625" defaultRowHeight="12.75"/>
  <cols>
    <col min="1" max="1" width="15.57421875" style="0" customWidth="1"/>
    <col min="2" max="2" width="10.28125" style="0" customWidth="1"/>
    <col min="3" max="3" width="9.7109375" style="0" customWidth="1"/>
    <col min="4" max="4" width="9.421875" style="0" customWidth="1"/>
    <col min="5" max="5" width="9.00390625" style="0" customWidth="1"/>
    <col min="6" max="6" width="9.7109375" style="0" customWidth="1"/>
    <col min="7" max="7" width="9.00390625" style="0" customWidth="1"/>
    <col min="8" max="8" width="9.7109375" style="0" customWidth="1"/>
    <col min="9" max="9" width="10.00390625" style="0" customWidth="1"/>
    <col min="10" max="10" width="12.8515625" style="0" customWidth="1"/>
    <col min="11" max="11" width="9.57421875" style="0" customWidth="1"/>
    <col min="12" max="12" width="9.421875" style="0" customWidth="1"/>
    <col min="13" max="13" width="8.57421875" style="0" customWidth="1"/>
    <col min="14" max="14" width="11.00390625" style="0" customWidth="1"/>
    <col min="15" max="16" width="9.140625" style="32" customWidth="1"/>
  </cols>
  <sheetData>
    <row r="1" spans="2:14" ht="11.25" customHeight="1">
      <c r="B1" s="144" t="s">
        <v>52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2:14" ht="11.25" customHeight="1">
      <c r="B2" s="144" t="s">
        <v>53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0.5" customHeight="1">
      <c r="B3" s="144" t="s">
        <v>69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ht="10.5" customHeight="1" thickBot="1">
      <c r="N4" s="1" t="s">
        <v>51</v>
      </c>
    </row>
    <row r="5" spans="1:14" ht="13.5" customHeight="1" thickBot="1">
      <c r="A5" s="136" t="s">
        <v>0</v>
      </c>
      <c r="B5" s="138" t="s">
        <v>70</v>
      </c>
      <c r="C5" s="138"/>
      <c r="D5" s="138"/>
      <c r="E5" s="2" t="s">
        <v>1</v>
      </c>
      <c r="F5" s="138" t="s">
        <v>71</v>
      </c>
      <c r="G5" s="138"/>
      <c r="H5" s="138"/>
      <c r="I5" s="9" t="s">
        <v>1</v>
      </c>
      <c r="J5" s="9" t="s">
        <v>2</v>
      </c>
      <c r="K5" s="141" t="s">
        <v>76</v>
      </c>
      <c r="L5" s="142"/>
      <c r="M5" s="143"/>
      <c r="N5" s="133" t="s">
        <v>77</v>
      </c>
    </row>
    <row r="6" spans="1:14" ht="10.5" customHeight="1" thickBot="1">
      <c r="A6" s="137"/>
      <c r="B6" s="139"/>
      <c r="C6" s="139"/>
      <c r="D6" s="139"/>
      <c r="E6" s="4" t="s">
        <v>72</v>
      </c>
      <c r="F6" s="140"/>
      <c r="G6" s="140"/>
      <c r="H6" s="140"/>
      <c r="I6" s="10" t="s">
        <v>72</v>
      </c>
      <c r="J6" s="10" t="s">
        <v>72</v>
      </c>
      <c r="K6" s="3" t="s">
        <v>56</v>
      </c>
      <c r="L6" s="132" t="s">
        <v>58</v>
      </c>
      <c r="M6" s="13" t="s">
        <v>59</v>
      </c>
      <c r="N6" s="134"/>
    </row>
    <row r="7" spans="1:14" ht="21" customHeight="1" thickBot="1">
      <c r="A7" s="27"/>
      <c r="B7" s="26">
        <v>0.8</v>
      </c>
      <c r="C7" s="6">
        <v>0.2</v>
      </c>
      <c r="D7" s="7" t="s">
        <v>50</v>
      </c>
      <c r="E7" s="8"/>
      <c r="F7" s="26">
        <v>0.8</v>
      </c>
      <c r="G7" s="6">
        <v>0.2</v>
      </c>
      <c r="H7" s="7" t="s">
        <v>50</v>
      </c>
      <c r="I7" s="11"/>
      <c r="J7" s="11"/>
      <c r="K7" s="5" t="s">
        <v>57</v>
      </c>
      <c r="L7" s="145"/>
      <c r="M7" s="12"/>
      <c r="N7" s="135"/>
    </row>
    <row r="8" spans="1:16" ht="12" customHeight="1" thickBot="1">
      <c r="A8" s="16" t="s">
        <v>3</v>
      </c>
      <c r="B8" s="16">
        <v>407</v>
      </c>
      <c r="C8" s="37">
        <v>222</v>
      </c>
      <c r="D8" s="15">
        <f>SUM(B8:C8)</f>
        <v>629</v>
      </c>
      <c r="E8" s="14">
        <v>629</v>
      </c>
      <c r="F8" s="14">
        <v>328</v>
      </c>
      <c r="G8" s="37">
        <v>178</v>
      </c>
      <c r="H8" s="15">
        <f>SUM(F8:G8)</f>
        <v>506</v>
      </c>
      <c r="I8" s="14">
        <v>708.2</v>
      </c>
      <c r="J8" s="14">
        <v>284.07</v>
      </c>
      <c r="K8" s="49">
        <v>389</v>
      </c>
      <c r="L8" s="50">
        <v>310</v>
      </c>
      <c r="M8" s="16">
        <f>SUM(K8:L8)</f>
        <v>699</v>
      </c>
      <c r="N8" s="37">
        <v>500</v>
      </c>
      <c r="O8" s="32">
        <v>278</v>
      </c>
      <c r="P8" s="32">
        <f>SUM(N8-O8)</f>
        <v>222</v>
      </c>
    </row>
    <row r="9" spans="1:16" ht="12" customHeight="1" thickBot="1">
      <c r="A9" s="18" t="s">
        <v>4</v>
      </c>
      <c r="B9" s="18">
        <v>307</v>
      </c>
      <c r="C9" s="39">
        <v>150</v>
      </c>
      <c r="D9" s="15">
        <f aca="true" t="shared" si="0" ref="D9:D50">SUM(B9:C9)</f>
        <v>457</v>
      </c>
      <c r="E9" s="17">
        <v>457</v>
      </c>
      <c r="F9" s="17">
        <v>246</v>
      </c>
      <c r="G9" s="37">
        <v>120</v>
      </c>
      <c r="H9" s="15">
        <f aca="true" t="shared" si="1" ref="H9:H50">SUM(F9:G9)</f>
        <v>366</v>
      </c>
      <c r="I9" s="17">
        <v>493.8</v>
      </c>
      <c r="J9" s="17">
        <v>74.89</v>
      </c>
      <c r="K9" s="49">
        <v>253</v>
      </c>
      <c r="L9" s="50">
        <v>203</v>
      </c>
      <c r="M9" s="16">
        <f aca="true" t="shared" si="2" ref="M9:M44">SUM(K9:L9)</f>
        <v>456</v>
      </c>
      <c r="N9" s="39">
        <v>300</v>
      </c>
      <c r="O9" s="32">
        <v>167</v>
      </c>
      <c r="P9" s="32">
        <f aca="true" t="shared" si="3" ref="P9:P44">SUM(N9-O9)</f>
        <v>133</v>
      </c>
    </row>
    <row r="10" spans="1:16" ht="13.5" thickBot="1">
      <c r="A10" s="18" t="s">
        <v>5</v>
      </c>
      <c r="B10" s="18">
        <v>227</v>
      </c>
      <c r="C10" s="39">
        <v>138</v>
      </c>
      <c r="D10" s="15">
        <f t="shared" si="0"/>
        <v>365</v>
      </c>
      <c r="E10" s="17">
        <v>890</v>
      </c>
      <c r="F10" s="17">
        <v>183</v>
      </c>
      <c r="G10" s="37">
        <v>112</v>
      </c>
      <c r="H10" s="15">
        <f t="shared" si="1"/>
        <v>295</v>
      </c>
      <c r="I10" s="17">
        <v>401.7</v>
      </c>
      <c r="J10" s="17">
        <v>3.2</v>
      </c>
      <c r="K10" s="49">
        <v>179</v>
      </c>
      <c r="L10" s="50">
        <v>143</v>
      </c>
      <c r="M10" s="16">
        <f t="shared" si="2"/>
        <v>322</v>
      </c>
      <c r="N10" s="39">
        <v>350</v>
      </c>
      <c r="O10" s="32">
        <v>194</v>
      </c>
      <c r="P10" s="32">
        <f t="shared" si="3"/>
        <v>156</v>
      </c>
    </row>
    <row r="11" spans="1:16" ht="13.5" thickBot="1">
      <c r="A11" s="18" t="s">
        <v>6</v>
      </c>
      <c r="B11" s="18">
        <v>393</v>
      </c>
      <c r="C11" s="39">
        <v>111</v>
      </c>
      <c r="D11" s="15">
        <f t="shared" si="0"/>
        <v>504</v>
      </c>
      <c r="E11" s="17">
        <v>524</v>
      </c>
      <c r="F11" s="17">
        <v>317</v>
      </c>
      <c r="G11" s="37">
        <v>89</v>
      </c>
      <c r="H11" s="15">
        <f t="shared" si="1"/>
        <v>406</v>
      </c>
      <c r="I11" s="17">
        <v>572.2</v>
      </c>
      <c r="J11" s="17">
        <v>1853.94</v>
      </c>
      <c r="K11" s="49">
        <v>364</v>
      </c>
      <c r="L11" s="50">
        <v>291</v>
      </c>
      <c r="M11" s="16">
        <f t="shared" si="2"/>
        <v>655</v>
      </c>
      <c r="N11" s="39">
        <v>250</v>
      </c>
      <c r="O11" s="32">
        <v>139</v>
      </c>
      <c r="P11" s="32">
        <f t="shared" si="3"/>
        <v>111</v>
      </c>
    </row>
    <row r="12" spans="1:16" ht="13.5" thickBot="1">
      <c r="A12" s="18" t="s">
        <v>7</v>
      </c>
      <c r="B12" s="18">
        <v>271</v>
      </c>
      <c r="C12" s="39">
        <v>144</v>
      </c>
      <c r="D12" s="15">
        <f t="shared" si="0"/>
        <v>415</v>
      </c>
      <c r="E12" s="17">
        <v>415</v>
      </c>
      <c r="F12" s="17">
        <v>218</v>
      </c>
      <c r="G12" s="37">
        <v>116</v>
      </c>
      <c r="H12" s="15">
        <f t="shared" si="1"/>
        <v>334</v>
      </c>
      <c r="I12" s="17">
        <v>442.5</v>
      </c>
      <c r="J12" s="17">
        <v>317.46</v>
      </c>
      <c r="K12" s="49">
        <v>278</v>
      </c>
      <c r="L12" s="50">
        <v>222</v>
      </c>
      <c r="M12" s="16">
        <f t="shared" si="2"/>
        <v>500</v>
      </c>
      <c r="N12" s="39">
        <v>310</v>
      </c>
      <c r="O12" s="32">
        <v>172</v>
      </c>
      <c r="P12" s="32">
        <f t="shared" si="3"/>
        <v>138</v>
      </c>
    </row>
    <row r="13" spans="1:16" ht="13.5" thickBot="1">
      <c r="A13" s="18" t="s">
        <v>8</v>
      </c>
      <c r="B13" s="18">
        <v>516</v>
      </c>
      <c r="C13" s="39">
        <v>166</v>
      </c>
      <c r="D13" s="15">
        <f t="shared" si="0"/>
        <v>682</v>
      </c>
      <c r="E13" s="17">
        <v>732</v>
      </c>
      <c r="F13" s="17">
        <v>415</v>
      </c>
      <c r="G13" s="37">
        <v>134</v>
      </c>
      <c r="H13" s="15">
        <f t="shared" si="1"/>
        <v>549</v>
      </c>
      <c r="I13" s="17">
        <v>737.5</v>
      </c>
      <c r="J13" s="17">
        <v>768.44</v>
      </c>
      <c r="K13" s="49">
        <v>505</v>
      </c>
      <c r="L13" s="50">
        <v>405</v>
      </c>
      <c r="M13" s="16">
        <f t="shared" si="2"/>
        <v>910</v>
      </c>
      <c r="N13" s="39">
        <v>500</v>
      </c>
      <c r="O13" s="32">
        <v>278</v>
      </c>
      <c r="P13" s="32">
        <f t="shared" si="3"/>
        <v>222</v>
      </c>
    </row>
    <row r="14" spans="1:16" ht="13.5" thickBot="1">
      <c r="A14" s="18" t="s">
        <v>9</v>
      </c>
      <c r="B14" s="18">
        <v>167</v>
      </c>
      <c r="C14" s="39">
        <v>111</v>
      </c>
      <c r="D14" s="15">
        <f t="shared" si="0"/>
        <v>278</v>
      </c>
      <c r="E14" s="17">
        <v>366</v>
      </c>
      <c r="F14" s="17">
        <v>133</v>
      </c>
      <c r="G14" s="37">
        <v>89</v>
      </c>
      <c r="H14" s="15">
        <f t="shared" si="1"/>
        <v>222</v>
      </c>
      <c r="I14" s="17">
        <v>301.3</v>
      </c>
      <c r="J14" s="17">
        <v>1137.54</v>
      </c>
      <c r="K14" s="49">
        <v>100</v>
      </c>
      <c r="L14" s="50">
        <v>81</v>
      </c>
      <c r="M14" s="16">
        <f t="shared" si="2"/>
        <v>181</v>
      </c>
      <c r="N14" s="39">
        <v>300</v>
      </c>
      <c r="O14" s="32">
        <v>167</v>
      </c>
      <c r="P14" s="32">
        <f t="shared" si="3"/>
        <v>133</v>
      </c>
    </row>
    <row r="15" spans="1:16" ht="13.5" thickBot="1">
      <c r="A15" s="18" t="s">
        <v>10</v>
      </c>
      <c r="B15" s="18">
        <v>427</v>
      </c>
      <c r="C15" s="39">
        <v>111</v>
      </c>
      <c r="D15" s="15">
        <f t="shared" si="0"/>
        <v>538</v>
      </c>
      <c r="E15" s="17">
        <v>538</v>
      </c>
      <c r="F15" s="17">
        <v>344</v>
      </c>
      <c r="G15" s="37">
        <v>89</v>
      </c>
      <c r="H15" s="15">
        <f t="shared" si="1"/>
        <v>433</v>
      </c>
      <c r="I15" s="17">
        <v>602.6</v>
      </c>
      <c r="J15" s="17">
        <v>478.37</v>
      </c>
      <c r="K15" s="49">
        <v>336</v>
      </c>
      <c r="L15" s="50">
        <v>269</v>
      </c>
      <c r="M15" s="16">
        <f t="shared" si="2"/>
        <v>605</v>
      </c>
      <c r="N15" s="39">
        <v>350</v>
      </c>
      <c r="O15" s="32">
        <v>194</v>
      </c>
      <c r="P15" s="32">
        <f t="shared" si="3"/>
        <v>156</v>
      </c>
    </row>
    <row r="16" spans="1:16" ht="13.5" thickBot="1">
      <c r="A16" s="18" t="s">
        <v>11</v>
      </c>
      <c r="B16" s="18">
        <v>329</v>
      </c>
      <c r="C16" s="39">
        <v>249</v>
      </c>
      <c r="D16" s="15">
        <f t="shared" si="0"/>
        <v>578</v>
      </c>
      <c r="E16" s="17">
        <v>608</v>
      </c>
      <c r="F16" s="17">
        <v>265</v>
      </c>
      <c r="G16" s="37">
        <v>201</v>
      </c>
      <c r="H16" s="15">
        <f t="shared" si="1"/>
        <v>466</v>
      </c>
      <c r="I16" s="17">
        <v>641.2</v>
      </c>
      <c r="J16" s="17">
        <v>1034.24</v>
      </c>
      <c r="K16" s="49">
        <v>276</v>
      </c>
      <c r="L16" s="50">
        <v>221</v>
      </c>
      <c r="M16" s="16">
        <f t="shared" si="2"/>
        <v>497</v>
      </c>
      <c r="N16" s="39">
        <v>480</v>
      </c>
      <c r="O16" s="32">
        <v>267</v>
      </c>
      <c r="P16" s="32">
        <f t="shared" si="3"/>
        <v>213</v>
      </c>
    </row>
    <row r="17" spans="1:16" ht="13.5" thickBot="1">
      <c r="A17" s="18" t="s">
        <v>12</v>
      </c>
      <c r="B17" s="18">
        <v>347</v>
      </c>
      <c r="C17" s="39">
        <v>194</v>
      </c>
      <c r="D17" s="15">
        <f t="shared" si="0"/>
        <v>541</v>
      </c>
      <c r="E17" s="17">
        <v>541</v>
      </c>
      <c r="F17" s="17">
        <v>279</v>
      </c>
      <c r="G17" s="37">
        <v>156</v>
      </c>
      <c r="H17" s="15">
        <f t="shared" si="1"/>
        <v>435</v>
      </c>
      <c r="I17" s="17">
        <v>594.2</v>
      </c>
      <c r="J17" s="17">
        <v>180</v>
      </c>
      <c r="K17" s="49">
        <v>375</v>
      </c>
      <c r="L17" s="50">
        <v>300</v>
      </c>
      <c r="M17" s="16">
        <f t="shared" si="2"/>
        <v>675</v>
      </c>
      <c r="N17" s="39">
        <v>400</v>
      </c>
      <c r="O17" s="32">
        <v>222</v>
      </c>
      <c r="P17" s="32">
        <f t="shared" si="3"/>
        <v>178</v>
      </c>
    </row>
    <row r="18" spans="1:16" ht="13.5" thickBot="1">
      <c r="A18" s="18" t="s">
        <v>13</v>
      </c>
      <c r="B18" s="18">
        <v>480</v>
      </c>
      <c r="C18" s="39">
        <v>222</v>
      </c>
      <c r="D18" s="15">
        <f t="shared" si="0"/>
        <v>702</v>
      </c>
      <c r="E18" s="17">
        <v>856</v>
      </c>
      <c r="F18" s="17">
        <v>387</v>
      </c>
      <c r="G18" s="37">
        <v>178</v>
      </c>
      <c r="H18" s="15">
        <f t="shared" si="1"/>
        <v>565</v>
      </c>
      <c r="I18" s="17">
        <v>751.1</v>
      </c>
      <c r="J18" s="17">
        <v>145.27</v>
      </c>
      <c r="K18" s="49">
        <v>442</v>
      </c>
      <c r="L18" s="50">
        <v>354</v>
      </c>
      <c r="M18" s="16">
        <f t="shared" si="2"/>
        <v>796</v>
      </c>
      <c r="N18" s="39">
        <v>450</v>
      </c>
      <c r="O18" s="32">
        <v>250</v>
      </c>
      <c r="P18" s="32">
        <f t="shared" si="3"/>
        <v>200</v>
      </c>
    </row>
    <row r="19" spans="1:16" ht="13.5" thickBot="1">
      <c r="A19" s="18" t="s">
        <v>14</v>
      </c>
      <c r="B19" s="18">
        <v>334</v>
      </c>
      <c r="C19" s="39">
        <v>111</v>
      </c>
      <c r="D19" s="15">
        <f t="shared" si="0"/>
        <v>445</v>
      </c>
      <c r="E19" s="17">
        <v>445</v>
      </c>
      <c r="F19" s="17">
        <v>268</v>
      </c>
      <c r="G19" s="37">
        <v>89</v>
      </c>
      <c r="H19" s="15">
        <f t="shared" si="1"/>
        <v>357</v>
      </c>
      <c r="I19" s="17">
        <v>449.8</v>
      </c>
      <c r="J19" s="17">
        <v>6485.84</v>
      </c>
      <c r="K19" s="49">
        <v>271</v>
      </c>
      <c r="L19" s="50">
        <v>217</v>
      </c>
      <c r="M19" s="16">
        <f t="shared" si="2"/>
        <v>488</v>
      </c>
      <c r="N19" s="39">
        <v>50</v>
      </c>
      <c r="O19" s="32">
        <v>28</v>
      </c>
      <c r="P19" s="32">
        <f t="shared" si="3"/>
        <v>22</v>
      </c>
    </row>
    <row r="20" spans="1:16" ht="13.5" thickBot="1">
      <c r="A20" s="18" t="s">
        <v>15</v>
      </c>
      <c r="B20" s="18">
        <v>216</v>
      </c>
      <c r="C20" s="39">
        <v>249</v>
      </c>
      <c r="D20" s="15">
        <f t="shared" si="0"/>
        <v>465</v>
      </c>
      <c r="E20" s="17">
        <v>653</v>
      </c>
      <c r="F20" s="17">
        <v>174</v>
      </c>
      <c r="G20" s="37">
        <v>201</v>
      </c>
      <c r="H20" s="15">
        <f t="shared" si="1"/>
        <v>375</v>
      </c>
      <c r="I20" s="17">
        <v>480.1</v>
      </c>
      <c r="J20" s="17">
        <v>148.03</v>
      </c>
      <c r="K20" s="49">
        <v>277</v>
      </c>
      <c r="L20" s="50">
        <v>222</v>
      </c>
      <c r="M20" s="16">
        <f t="shared" si="2"/>
        <v>499</v>
      </c>
      <c r="N20" s="39">
        <v>300</v>
      </c>
      <c r="O20" s="32">
        <v>167</v>
      </c>
      <c r="P20" s="32">
        <f t="shared" si="3"/>
        <v>133</v>
      </c>
    </row>
    <row r="21" spans="1:16" ht="13.5" thickBot="1">
      <c r="A21" s="18" t="s">
        <v>16</v>
      </c>
      <c r="B21" s="18">
        <v>414</v>
      </c>
      <c r="C21" s="39">
        <v>139</v>
      </c>
      <c r="D21" s="15">
        <f t="shared" si="0"/>
        <v>553</v>
      </c>
      <c r="E21" s="17">
        <v>651</v>
      </c>
      <c r="F21" s="17">
        <v>333</v>
      </c>
      <c r="G21" s="37">
        <v>111</v>
      </c>
      <c r="H21" s="15">
        <f t="shared" si="1"/>
        <v>444</v>
      </c>
      <c r="I21" s="17">
        <v>613</v>
      </c>
      <c r="J21" s="17">
        <v>208.62</v>
      </c>
      <c r="K21" s="49">
        <v>345</v>
      </c>
      <c r="L21" s="50">
        <v>275</v>
      </c>
      <c r="M21" s="16">
        <f t="shared" si="2"/>
        <v>620</v>
      </c>
      <c r="N21" s="39">
        <v>300</v>
      </c>
      <c r="O21" s="32">
        <v>167</v>
      </c>
      <c r="P21" s="32">
        <f t="shared" si="3"/>
        <v>133</v>
      </c>
    </row>
    <row r="22" spans="1:16" ht="13.5" thickBot="1">
      <c r="A22" s="18" t="s">
        <v>17</v>
      </c>
      <c r="B22" s="18">
        <v>571</v>
      </c>
      <c r="C22" s="39">
        <v>111</v>
      </c>
      <c r="D22" s="15">
        <f t="shared" si="0"/>
        <v>682</v>
      </c>
      <c r="E22" s="17">
        <v>1030</v>
      </c>
      <c r="F22" s="17">
        <v>460</v>
      </c>
      <c r="G22" s="37">
        <v>89</v>
      </c>
      <c r="H22" s="15">
        <f t="shared" si="1"/>
        <v>549</v>
      </c>
      <c r="I22" s="17">
        <v>738.6</v>
      </c>
      <c r="J22" s="17">
        <v>685.56</v>
      </c>
      <c r="K22" s="49">
        <v>494</v>
      </c>
      <c r="L22" s="50">
        <v>395</v>
      </c>
      <c r="M22" s="16">
        <f t="shared" si="2"/>
        <v>889</v>
      </c>
      <c r="N22" s="39">
        <v>250</v>
      </c>
      <c r="O22" s="32">
        <v>139</v>
      </c>
      <c r="P22" s="32">
        <f t="shared" si="3"/>
        <v>111</v>
      </c>
    </row>
    <row r="23" spans="1:16" ht="13.5" thickBot="1">
      <c r="A23" s="18" t="s">
        <v>18</v>
      </c>
      <c r="B23" s="18">
        <v>386</v>
      </c>
      <c r="C23" s="39">
        <v>222</v>
      </c>
      <c r="D23" s="15">
        <f t="shared" si="0"/>
        <v>608</v>
      </c>
      <c r="E23" s="17">
        <v>708</v>
      </c>
      <c r="F23" s="17">
        <v>311</v>
      </c>
      <c r="G23" s="37">
        <v>178</v>
      </c>
      <c r="H23" s="15">
        <f t="shared" si="1"/>
        <v>489</v>
      </c>
      <c r="I23" s="17">
        <v>759.4</v>
      </c>
      <c r="J23" s="17">
        <v>493.5</v>
      </c>
      <c r="K23" s="49">
        <v>388</v>
      </c>
      <c r="L23" s="50">
        <v>310</v>
      </c>
      <c r="M23" s="16">
        <f t="shared" si="2"/>
        <v>698</v>
      </c>
      <c r="N23" s="39">
        <v>500</v>
      </c>
      <c r="O23" s="32">
        <v>278</v>
      </c>
      <c r="P23" s="32">
        <f t="shared" si="3"/>
        <v>222</v>
      </c>
    </row>
    <row r="24" spans="1:16" ht="13.5" thickBot="1">
      <c r="A24" s="18" t="s">
        <v>19</v>
      </c>
      <c r="B24" s="18">
        <v>329</v>
      </c>
      <c r="C24" s="39">
        <v>161</v>
      </c>
      <c r="D24" s="15">
        <f t="shared" si="0"/>
        <v>490</v>
      </c>
      <c r="E24" s="17">
        <v>490</v>
      </c>
      <c r="F24" s="17">
        <v>264</v>
      </c>
      <c r="G24" s="37">
        <v>129</v>
      </c>
      <c r="H24" s="15">
        <f t="shared" si="1"/>
        <v>393</v>
      </c>
      <c r="I24" s="17">
        <v>526.2</v>
      </c>
      <c r="J24" s="17">
        <v>73.17</v>
      </c>
      <c r="K24" s="49">
        <v>441</v>
      </c>
      <c r="L24" s="50">
        <v>353</v>
      </c>
      <c r="M24" s="16">
        <f t="shared" si="2"/>
        <v>794</v>
      </c>
      <c r="N24" s="39">
        <v>300</v>
      </c>
      <c r="O24" s="32">
        <v>167</v>
      </c>
      <c r="P24" s="32">
        <f t="shared" si="3"/>
        <v>133</v>
      </c>
    </row>
    <row r="25" spans="1:16" ht="13.5" thickBot="1">
      <c r="A25" s="18" t="s">
        <v>20</v>
      </c>
      <c r="B25" s="18">
        <v>447</v>
      </c>
      <c r="C25" s="39">
        <v>305</v>
      </c>
      <c r="D25" s="15">
        <f t="shared" si="0"/>
        <v>752</v>
      </c>
      <c r="E25" s="17">
        <v>852</v>
      </c>
      <c r="F25" s="17">
        <v>359</v>
      </c>
      <c r="G25" s="37">
        <v>245</v>
      </c>
      <c r="H25" s="15">
        <f t="shared" si="1"/>
        <v>604</v>
      </c>
      <c r="I25" s="17">
        <v>792.9</v>
      </c>
      <c r="J25" s="17">
        <v>319.7</v>
      </c>
      <c r="K25" s="49">
        <v>398</v>
      </c>
      <c r="L25" s="50">
        <v>319</v>
      </c>
      <c r="M25" s="16">
        <f t="shared" si="2"/>
        <v>717</v>
      </c>
      <c r="N25" s="39">
        <v>700</v>
      </c>
      <c r="O25" s="32">
        <v>389</v>
      </c>
      <c r="P25" s="32">
        <f t="shared" si="3"/>
        <v>311</v>
      </c>
    </row>
    <row r="26" spans="1:16" ht="13.5" thickBot="1">
      <c r="A26" s="18" t="s">
        <v>21</v>
      </c>
      <c r="B26" s="18">
        <v>183</v>
      </c>
      <c r="C26" s="39">
        <v>194</v>
      </c>
      <c r="D26" s="15">
        <f t="shared" si="0"/>
        <v>377</v>
      </c>
      <c r="E26" s="17">
        <v>421</v>
      </c>
      <c r="F26" s="17">
        <v>149</v>
      </c>
      <c r="G26" s="37">
        <v>156</v>
      </c>
      <c r="H26" s="15">
        <f t="shared" si="1"/>
        <v>305</v>
      </c>
      <c r="I26" s="17">
        <v>427.8</v>
      </c>
      <c r="J26" s="17">
        <v>719.47</v>
      </c>
      <c r="K26" s="49">
        <v>171</v>
      </c>
      <c r="L26" s="50">
        <v>137</v>
      </c>
      <c r="M26" s="16">
        <f t="shared" si="2"/>
        <v>308</v>
      </c>
      <c r="N26" s="39">
        <v>400</v>
      </c>
      <c r="O26" s="32">
        <v>222</v>
      </c>
      <c r="P26" s="32">
        <f t="shared" si="3"/>
        <v>178</v>
      </c>
    </row>
    <row r="27" spans="1:16" ht="13.5" thickBot="1">
      <c r="A27" s="18" t="s">
        <v>22</v>
      </c>
      <c r="B27" s="18">
        <v>378</v>
      </c>
      <c r="C27" s="39">
        <v>211</v>
      </c>
      <c r="D27" s="15">
        <f t="shared" si="0"/>
        <v>589</v>
      </c>
      <c r="E27" s="17">
        <v>609</v>
      </c>
      <c r="F27" s="17">
        <v>305</v>
      </c>
      <c r="G27" s="37">
        <v>169</v>
      </c>
      <c r="H27" s="15">
        <f t="shared" si="1"/>
        <v>474</v>
      </c>
      <c r="I27" s="17">
        <v>638.1</v>
      </c>
      <c r="J27" s="17">
        <v>232.81</v>
      </c>
      <c r="K27" s="49">
        <v>298</v>
      </c>
      <c r="L27" s="50">
        <v>239</v>
      </c>
      <c r="M27" s="16">
        <f t="shared" si="2"/>
        <v>537</v>
      </c>
      <c r="N27" s="39">
        <v>400</v>
      </c>
      <c r="O27" s="32">
        <v>222</v>
      </c>
      <c r="P27" s="32">
        <f t="shared" si="3"/>
        <v>178</v>
      </c>
    </row>
    <row r="28" spans="1:16" ht="13.5" thickBot="1">
      <c r="A28" s="18" t="s">
        <v>23</v>
      </c>
      <c r="B28" s="18">
        <v>462</v>
      </c>
      <c r="C28" s="39">
        <v>166</v>
      </c>
      <c r="D28" s="15">
        <f t="shared" si="0"/>
        <v>628</v>
      </c>
      <c r="E28" s="17">
        <v>653</v>
      </c>
      <c r="F28" s="17">
        <v>372</v>
      </c>
      <c r="G28" s="37">
        <v>134</v>
      </c>
      <c r="H28" s="15">
        <f t="shared" si="1"/>
        <v>506</v>
      </c>
      <c r="I28" s="17">
        <v>757.4</v>
      </c>
      <c r="J28" s="17">
        <v>1062.42</v>
      </c>
      <c r="K28" s="49">
        <v>245</v>
      </c>
      <c r="L28" s="50">
        <v>197</v>
      </c>
      <c r="M28" s="16">
        <f t="shared" si="2"/>
        <v>442</v>
      </c>
      <c r="N28" s="39">
        <v>350</v>
      </c>
      <c r="O28" s="32">
        <v>194</v>
      </c>
      <c r="P28" s="32">
        <f t="shared" si="3"/>
        <v>156</v>
      </c>
    </row>
    <row r="29" spans="1:16" ht="13.5" thickBot="1">
      <c r="A29" s="18" t="s">
        <v>24</v>
      </c>
      <c r="B29" s="18">
        <v>368</v>
      </c>
      <c r="C29" s="39">
        <v>166</v>
      </c>
      <c r="D29" s="15">
        <f t="shared" si="0"/>
        <v>534</v>
      </c>
      <c r="E29" s="17">
        <v>609</v>
      </c>
      <c r="F29" s="17">
        <v>296</v>
      </c>
      <c r="G29" s="37">
        <v>134</v>
      </c>
      <c r="H29" s="15">
        <f t="shared" si="1"/>
        <v>430</v>
      </c>
      <c r="I29" s="17">
        <v>586.9</v>
      </c>
      <c r="J29" s="17">
        <v>1396.65</v>
      </c>
      <c r="K29" s="49">
        <v>451</v>
      </c>
      <c r="L29" s="50">
        <v>360</v>
      </c>
      <c r="M29" s="16">
        <f t="shared" si="2"/>
        <v>811</v>
      </c>
      <c r="N29" s="39">
        <v>350</v>
      </c>
      <c r="O29" s="32">
        <v>194</v>
      </c>
      <c r="P29" s="32">
        <f t="shared" si="3"/>
        <v>156</v>
      </c>
    </row>
    <row r="30" spans="1:16" ht="13.5" thickBot="1">
      <c r="A30" s="18" t="s">
        <v>25</v>
      </c>
      <c r="B30" s="18">
        <v>431</v>
      </c>
      <c r="C30" s="39">
        <v>222</v>
      </c>
      <c r="D30" s="15">
        <f t="shared" si="0"/>
        <v>653</v>
      </c>
      <c r="E30" s="17">
        <v>703</v>
      </c>
      <c r="F30" s="17">
        <v>347</v>
      </c>
      <c r="G30" s="37">
        <v>178</v>
      </c>
      <c r="H30" s="15">
        <f t="shared" si="1"/>
        <v>525</v>
      </c>
      <c r="I30" s="17">
        <v>700.9</v>
      </c>
      <c r="J30" s="17">
        <v>667.48</v>
      </c>
      <c r="K30" s="49">
        <v>600</v>
      </c>
      <c r="L30" s="50">
        <v>481</v>
      </c>
      <c r="M30" s="16">
        <f t="shared" si="2"/>
        <v>1081</v>
      </c>
      <c r="N30" s="39">
        <v>200</v>
      </c>
      <c r="O30" s="32">
        <v>111</v>
      </c>
      <c r="P30" s="32">
        <f t="shared" si="3"/>
        <v>89</v>
      </c>
    </row>
    <row r="31" spans="1:16" ht="13.5" thickBot="1">
      <c r="A31" s="18" t="s">
        <v>26</v>
      </c>
      <c r="B31" s="18">
        <v>222</v>
      </c>
      <c r="C31" s="39">
        <v>138</v>
      </c>
      <c r="D31" s="15">
        <f t="shared" si="0"/>
        <v>360</v>
      </c>
      <c r="E31" s="17">
        <v>360</v>
      </c>
      <c r="F31" s="17">
        <v>179</v>
      </c>
      <c r="G31" s="37">
        <v>112</v>
      </c>
      <c r="H31" s="15">
        <f t="shared" si="1"/>
        <v>291</v>
      </c>
      <c r="I31" s="17">
        <v>404.8</v>
      </c>
      <c r="J31" s="17">
        <v>75.19</v>
      </c>
      <c r="K31" s="49">
        <v>172</v>
      </c>
      <c r="L31" s="50">
        <v>138</v>
      </c>
      <c r="M31" s="16">
        <f t="shared" si="2"/>
        <v>310</v>
      </c>
      <c r="N31" s="39">
        <v>250</v>
      </c>
      <c r="O31" s="32">
        <v>139</v>
      </c>
      <c r="P31" s="32">
        <f t="shared" si="3"/>
        <v>111</v>
      </c>
    </row>
    <row r="32" spans="1:16" ht="13.5" thickBot="1">
      <c r="A32" s="18" t="s">
        <v>27</v>
      </c>
      <c r="B32" s="18">
        <v>109</v>
      </c>
      <c r="C32" s="39">
        <v>277</v>
      </c>
      <c r="D32" s="15">
        <f t="shared" si="0"/>
        <v>386</v>
      </c>
      <c r="E32" s="17">
        <v>386</v>
      </c>
      <c r="F32" s="17">
        <v>88</v>
      </c>
      <c r="G32" s="37">
        <v>223</v>
      </c>
      <c r="H32" s="15">
        <f t="shared" si="1"/>
        <v>311</v>
      </c>
      <c r="I32" s="17">
        <v>365.1</v>
      </c>
      <c r="J32" s="17">
        <v>350.84</v>
      </c>
      <c r="K32" s="49">
        <v>126</v>
      </c>
      <c r="L32" s="50">
        <v>101</v>
      </c>
      <c r="M32" s="16">
        <f t="shared" si="2"/>
        <v>227</v>
      </c>
      <c r="N32" s="39">
        <v>400</v>
      </c>
      <c r="O32" s="32">
        <v>222</v>
      </c>
      <c r="P32" s="32">
        <f t="shared" si="3"/>
        <v>178</v>
      </c>
    </row>
    <row r="33" spans="1:16" ht="13.5" thickBot="1">
      <c r="A33" s="18" t="s">
        <v>28</v>
      </c>
      <c r="B33" s="18">
        <v>469</v>
      </c>
      <c r="C33" s="39">
        <v>360</v>
      </c>
      <c r="D33" s="15">
        <f t="shared" si="0"/>
        <v>829</v>
      </c>
      <c r="E33" s="17">
        <v>899</v>
      </c>
      <c r="F33" s="17">
        <v>376</v>
      </c>
      <c r="G33" s="37">
        <v>290</v>
      </c>
      <c r="H33" s="15">
        <f t="shared" si="1"/>
        <v>666</v>
      </c>
      <c r="I33" s="17">
        <v>840</v>
      </c>
      <c r="J33" s="17">
        <v>6.9</v>
      </c>
      <c r="K33" s="49">
        <v>445</v>
      </c>
      <c r="L33" s="50">
        <v>357</v>
      </c>
      <c r="M33" s="16">
        <f t="shared" si="2"/>
        <v>802</v>
      </c>
      <c r="N33" s="39">
        <v>650</v>
      </c>
      <c r="O33" s="32">
        <v>361</v>
      </c>
      <c r="P33" s="32">
        <f t="shared" si="3"/>
        <v>289</v>
      </c>
    </row>
    <row r="34" spans="1:16" ht="13.5" thickBot="1">
      <c r="A34" s="18" t="s">
        <v>29</v>
      </c>
      <c r="B34" s="18">
        <v>343</v>
      </c>
      <c r="C34" s="39">
        <v>305</v>
      </c>
      <c r="D34" s="15">
        <f t="shared" si="0"/>
        <v>648</v>
      </c>
      <c r="E34" s="17">
        <v>678</v>
      </c>
      <c r="F34" s="17">
        <v>276</v>
      </c>
      <c r="G34" s="37">
        <v>245</v>
      </c>
      <c r="H34" s="15">
        <f t="shared" si="1"/>
        <v>521</v>
      </c>
      <c r="I34" s="17">
        <v>720.7</v>
      </c>
      <c r="J34" s="17">
        <v>31.89</v>
      </c>
      <c r="K34" s="49">
        <v>434</v>
      </c>
      <c r="L34" s="50">
        <v>347</v>
      </c>
      <c r="M34" s="16">
        <f t="shared" si="2"/>
        <v>781</v>
      </c>
      <c r="N34" s="39">
        <v>600</v>
      </c>
      <c r="O34" s="32">
        <v>333</v>
      </c>
      <c r="P34" s="32">
        <f t="shared" si="3"/>
        <v>267</v>
      </c>
    </row>
    <row r="35" spans="1:17" ht="13.5" thickBot="1">
      <c r="A35" s="23" t="s">
        <v>30</v>
      </c>
      <c r="B35" s="18">
        <v>527</v>
      </c>
      <c r="C35" s="39">
        <v>305</v>
      </c>
      <c r="D35" s="15">
        <f t="shared" si="0"/>
        <v>832</v>
      </c>
      <c r="E35" s="17">
        <v>832</v>
      </c>
      <c r="F35" s="17">
        <v>423</v>
      </c>
      <c r="G35" s="37">
        <v>245</v>
      </c>
      <c r="H35" s="15">
        <f t="shared" si="1"/>
        <v>668</v>
      </c>
      <c r="I35" s="17">
        <v>888.2</v>
      </c>
      <c r="J35" s="17">
        <v>1550.68</v>
      </c>
      <c r="K35" s="49">
        <v>591</v>
      </c>
      <c r="L35" s="50">
        <v>472</v>
      </c>
      <c r="M35" s="16">
        <f t="shared" si="2"/>
        <v>1063</v>
      </c>
      <c r="N35" s="39">
        <v>500</v>
      </c>
      <c r="O35" s="32">
        <v>278</v>
      </c>
      <c r="P35" s="32">
        <f t="shared" si="3"/>
        <v>222</v>
      </c>
      <c r="Q35">
        <f>SUM(N35*O60/100)</f>
        <v>277.7615429573349</v>
      </c>
    </row>
    <row r="36" spans="1:16" ht="13.5" thickBot="1">
      <c r="A36" s="18" t="s">
        <v>31</v>
      </c>
      <c r="B36" s="18">
        <v>115</v>
      </c>
      <c r="C36" s="39">
        <v>161</v>
      </c>
      <c r="D36" s="15">
        <f t="shared" si="0"/>
        <v>276</v>
      </c>
      <c r="E36" s="17">
        <v>276</v>
      </c>
      <c r="F36" s="17">
        <v>92</v>
      </c>
      <c r="G36" s="37">
        <v>129</v>
      </c>
      <c r="H36" s="15">
        <f t="shared" si="1"/>
        <v>221</v>
      </c>
      <c r="I36" s="17">
        <v>299.2</v>
      </c>
      <c r="J36" s="17">
        <v>479.62</v>
      </c>
      <c r="K36" s="49">
        <v>182</v>
      </c>
      <c r="L36" s="50">
        <v>146</v>
      </c>
      <c r="M36" s="16">
        <f t="shared" si="2"/>
        <v>328</v>
      </c>
      <c r="N36" s="39">
        <v>400</v>
      </c>
      <c r="O36" s="32">
        <v>222</v>
      </c>
      <c r="P36" s="32">
        <f t="shared" si="3"/>
        <v>178</v>
      </c>
    </row>
    <row r="37" spans="1:16" ht="13.5" thickBot="1">
      <c r="A37" s="18" t="s">
        <v>32</v>
      </c>
      <c r="B37" s="18">
        <v>275</v>
      </c>
      <c r="C37" s="39">
        <v>249</v>
      </c>
      <c r="D37" s="15">
        <f t="shared" si="0"/>
        <v>524</v>
      </c>
      <c r="E37" s="17">
        <v>554</v>
      </c>
      <c r="F37" s="17">
        <v>221</v>
      </c>
      <c r="G37" s="37">
        <v>201</v>
      </c>
      <c r="H37" s="15">
        <f t="shared" si="1"/>
        <v>422</v>
      </c>
      <c r="I37" s="17">
        <v>519.9</v>
      </c>
      <c r="J37" s="17">
        <v>85.81</v>
      </c>
      <c r="K37" s="49">
        <v>216</v>
      </c>
      <c r="L37" s="50">
        <v>173</v>
      </c>
      <c r="M37" s="16">
        <f t="shared" si="2"/>
        <v>389</v>
      </c>
      <c r="N37" s="39">
        <v>500</v>
      </c>
      <c r="O37" s="32">
        <v>278</v>
      </c>
      <c r="P37" s="32">
        <f t="shared" si="3"/>
        <v>222</v>
      </c>
    </row>
    <row r="38" spans="1:16" ht="13.5" thickBot="1">
      <c r="A38" s="18" t="s">
        <v>33</v>
      </c>
      <c r="B38" s="18">
        <v>252</v>
      </c>
      <c r="C38" s="39">
        <v>346</v>
      </c>
      <c r="D38" s="15">
        <f t="shared" si="0"/>
        <v>598</v>
      </c>
      <c r="E38" s="17">
        <v>633</v>
      </c>
      <c r="F38" s="17">
        <v>202</v>
      </c>
      <c r="G38" s="37">
        <v>279</v>
      </c>
      <c r="H38" s="15">
        <f t="shared" si="1"/>
        <v>481</v>
      </c>
      <c r="I38" s="17">
        <v>605.7</v>
      </c>
      <c r="J38" s="17">
        <v>452.2</v>
      </c>
      <c r="K38" s="49">
        <v>198</v>
      </c>
      <c r="L38" s="50">
        <v>158</v>
      </c>
      <c r="M38" s="16">
        <f t="shared" si="2"/>
        <v>356</v>
      </c>
      <c r="N38" s="39">
        <v>500</v>
      </c>
      <c r="O38" s="32">
        <v>278</v>
      </c>
      <c r="P38" s="32">
        <f t="shared" si="3"/>
        <v>222</v>
      </c>
    </row>
    <row r="39" spans="1:16" ht="13.5" thickBot="1">
      <c r="A39" s="18" t="s">
        <v>34</v>
      </c>
      <c r="B39" s="29">
        <v>956</v>
      </c>
      <c r="C39" s="42">
        <v>161</v>
      </c>
      <c r="D39" s="15">
        <f t="shared" si="0"/>
        <v>1117</v>
      </c>
      <c r="E39" s="17">
        <v>1167</v>
      </c>
      <c r="F39" s="17">
        <v>768</v>
      </c>
      <c r="G39" s="37">
        <v>129</v>
      </c>
      <c r="H39" s="28">
        <f t="shared" si="1"/>
        <v>897</v>
      </c>
      <c r="I39" s="48">
        <v>1208.3</v>
      </c>
      <c r="J39" s="48">
        <v>61.32</v>
      </c>
      <c r="K39" s="49">
        <v>611</v>
      </c>
      <c r="L39" s="50">
        <v>488</v>
      </c>
      <c r="M39" s="16">
        <f t="shared" si="2"/>
        <v>1099</v>
      </c>
      <c r="N39" s="39">
        <v>400</v>
      </c>
      <c r="O39" s="32">
        <v>222</v>
      </c>
      <c r="P39" s="32">
        <f t="shared" si="3"/>
        <v>178</v>
      </c>
    </row>
    <row r="40" spans="1:16" ht="13.5" thickBot="1">
      <c r="A40" s="18" t="s">
        <v>35</v>
      </c>
      <c r="B40" s="29">
        <v>496</v>
      </c>
      <c r="C40" s="42">
        <v>222</v>
      </c>
      <c r="D40" s="15">
        <f t="shared" si="0"/>
        <v>718</v>
      </c>
      <c r="E40" s="17">
        <v>748</v>
      </c>
      <c r="F40" s="17">
        <v>399</v>
      </c>
      <c r="G40" s="37">
        <v>178</v>
      </c>
      <c r="H40" s="28">
        <f t="shared" si="1"/>
        <v>577</v>
      </c>
      <c r="I40" s="48">
        <v>776.2</v>
      </c>
      <c r="J40" s="48">
        <v>60.33</v>
      </c>
      <c r="K40" s="49">
        <v>508</v>
      </c>
      <c r="L40" s="50">
        <v>406</v>
      </c>
      <c r="M40" s="16">
        <f t="shared" si="2"/>
        <v>914</v>
      </c>
      <c r="N40" s="39">
        <v>400</v>
      </c>
      <c r="O40" s="32">
        <v>222</v>
      </c>
      <c r="P40" s="32">
        <f t="shared" si="3"/>
        <v>178</v>
      </c>
    </row>
    <row r="41" spans="1:16" ht="13.5" thickBot="1">
      <c r="A41" s="18" t="s">
        <v>36</v>
      </c>
      <c r="B41" s="18">
        <v>308</v>
      </c>
      <c r="C41" s="39">
        <v>138</v>
      </c>
      <c r="D41" s="15">
        <f t="shared" si="0"/>
        <v>446</v>
      </c>
      <c r="E41" s="17">
        <v>544</v>
      </c>
      <c r="F41" s="17">
        <v>248</v>
      </c>
      <c r="G41" s="37">
        <v>112</v>
      </c>
      <c r="H41" s="15">
        <f t="shared" si="1"/>
        <v>360</v>
      </c>
      <c r="I41" s="17">
        <v>607.8</v>
      </c>
      <c r="J41" s="17">
        <v>1010.68</v>
      </c>
      <c r="K41" s="49">
        <v>367</v>
      </c>
      <c r="L41" s="50">
        <v>294</v>
      </c>
      <c r="M41" s="16">
        <f t="shared" si="2"/>
        <v>661</v>
      </c>
      <c r="N41" s="39">
        <v>250</v>
      </c>
      <c r="O41" s="32">
        <v>139</v>
      </c>
      <c r="P41" s="32">
        <f t="shared" si="3"/>
        <v>111</v>
      </c>
    </row>
    <row r="42" spans="1:16" ht="13.5" thickBot="1">
      <c r="A42" s="18" t="s">
        <v>37</v>
      </c>
      <c r="B42" s="18">
        <v>403</v>
      </c>
      <c r="C42" s="39">
        <v>194</v>
      </c>
      <c r="D42" s="15">
        <f t="shared" si="0"/>
        <v>597</v>
      </c>
      <c r="E42" s="17">
        <v>652</v>
      </c>
      <c r="F42" s="17">
        <v>325</v>
      </c>
      <c r="G42" s="37">
        <v>156</v>
      </c>
      <c r="H42" s="15">
        <f t="shared" si="1"/>
        <v>481</v>
      </c>
      <c r="I42" s="17">
        <v>602.6</v>
      </c>
      <c r="J42" s="17">
        <v>17.53</v>
      </c>
      <c r="K42" s="49">
        <v>237</v>
      </c>
      <c r="L42" s="50">
        <v>190</v>
      </c>
      <c r="M42" s="16">
        <f t="shared" si="2"/>
        <v>427</v>
      </c>
      <c r="N42" s="39">
        <v>400</v>
      </c>
      <c r="O42" s="32">
        <v>222</v>
      </c>
      <c r="P42" s="32">
        <f t="shared" si="3"/>
        <v>178</v>
      </c>
    </row>
    <row r="43" spans="1:16" ht="13.5" thickBot="1">
      <c r="A43" s="18" t="s">
        <v>38</v>
      </c>
      <c r="B43" s="18">
        <v>560</v>
      </c>
      <c r="C43" s="39">
        <v>249</v>
      </c>
      <c r="D43" s="15">
        <f t="shared" si="0"/>
        <v>809</v>
      </c>
      <c r="E43" s="17">
        <v>839</v>
      </c>
      <c r="F43" s="17">
        <v>451</v>
      </c>
      <c r="G43" s="37">
        <v>201</v>
      </c>
      <c r="H43" s="15">
        <f t="shared" si="1"/>
        <v>652</v>
      </c>
      <c r="I43" s="17">
        <v>886.1</v>
      </c>
      <c r="J43" s="17">
        <v>601.85</v>
      </c>
      <c r="K43" s="49">
        <v>661</v>
      </c>
      <c r="L43" s="50">
        <v>528</v>
      </c>
      <c r="M43" s="16">
        <f t="shared" si="2"/>
        <v>1189</v>
      </c>
      <c r="N43" s="39">
        <v>280</v>
      </c>
      <c r="O43" s="32">
        <v>156</v>
      </c>
      <c r="P43" s="32">
        <f t="shared" si="3"/>
        <v>124</v>
      </c>
    </row>
    <row r="44" spans="1:16" ht="13.5" thickBot="1">
      <c r="A44" s="18" t="s">
        <v>39</v>
      </c>
      <c r="B44" s="18">
        <v>343</v>
      </c>
      <c r="C44" s="39">
        <v>249</v>
      </c>
      <c r="D44" s="15">
        <f t="shared" si="0"/>
        <v>592</v>
      </c>
      <c r="E44" s="17">
        <v>627</v>
      </c>
      <c r="F44" s="17">
        <v>275</v>
      </c>
      <c r="G44" s="37">
        <v>201</v>
      </c>
      <c r="H44" s="15">
        <f t="shared" si="1"/>
        <v>476</v>
      </c>
      <c r="I44" s="17">
        <v>635</v>
      </c>
      <c r="J44" s="17">
        <v>38.52</v>
      </c>
      <c r="K44" s="49">
        <v>290</v>
      </c>
      <c r="L44" s="50">
        <v>232</v>
      </c>
      <c r="M44" s="16">
        <f t="shared" si="2"/>
        <v>522</v>
      </c>
      <c r="N44" s="39">
        <v>450</v>
      </c>
      <c r="O44" s="32">
        <v>250</v>
      </c>
      <c r="P44" s="32">
        <f t="shared" si="3"/>
        <v>200</v>
      </c>
    </row>
    <row r="45" spans="1:14" ht="13.5" customHeight="1" thickBot="1">
      <c r="A45" s="136" t="s">
        <v>0</v>
      </c>
      <c r="B45" s="138" t="s">
        <v>74</v>
      </c>
      <c r="C45" s="138"/>
      <c r="D45" s="138"/>
      <c r="E45" s="2" t="s">
        <v>1</v>
      </c>
      <c r="F45" s="138" t="s">
        <v>75</v>
      </c>
      <c r="G45" s="138"/>
      <c r="H45" s="138"/>
      <c r="I45" s="59" t="s">
        <v>1</v>
      </c>
      <c r="J45" s="9" t="s">
        <v>2</v>
      </c>
      <c r="K45" s="141" t="s">
        <v>76</v>
      </c>
      <c r="L45" s="142"/>
      <c r="M45" s="143"/>
      <c r="N45" s="133" t="s">
        <v>77</v>
      </c>
    </row>
    <row r="46" spans="1:14" ht="13.5" customHeight="1" thickBot="1">
      <c r="A46" s="137"/>
      <c r="B46" s="139"/>
      <c r="C46" s="139"/>
      <c r="D46" s="139"/>
      <c r="E46" s="4" t="s">
        <v>73</v>
      </c>
      <c r="F46" s="140"/>
      <c r="G46" s="140"/>
      <c r="H46" s="140"/>
      <c r="I46" s="60" t="s">
        <v>72</v>
      </c>
      <c r="J46" s="10" t="s">
        <v>72</v>
      </c>
      <c r="K46" s="3" t="s">
        <v>56</v>
      </c>
      <c r="L46" s="132" t="s">
        <v>58</v>
      </c>
      <c r="M46" s="13" t="s">
        <v>59</v>
      </c>
      <c r="N46" s="134"/>
    </row>
    <row r="47" spans="1:14" ht="27.75" customHeight="1" thickBot="1">
      <c r="A47" s="27"/>
      <c r="B47" s="26" t="s">
        <v>54</v>
      </c>
      <c r="C47" s="6" t="s">
        <v>55</v>
      </c>
      <c r="D47" s="7" t="s">
        <v>50</v>
      </c>
      <c r="E47" s="8"/>
      <c r="F47" s="26" t="s">
        <v>54</v>
      </c>
      <c r="G47" s="6" t="s">
        <v>55</v>
      </c>
      <c r="H47" s="7" t="s">
        <v>50</v>
      </c>
      <c r="I47" s="61"/>
      <c r="J47" s="11"/>
      <c r="K47" s="3" t="s">
        <v>57</v>
      </c>
      <c r="L47" s="132"/>
      <c r="M47" s="12"/>
      <c r="N47" s="135"/>
    </row>
    <row r="48" spans="1:16" ht="13.5" thickBot="1">
      <c r="A48" s="18" t="s">
        <v>40</v>
      </c>
      <c r="B48" s="18">
        <v>826</v>
      </c>
      <c r="C48" s="39">
        <v>194</v>
      </c>
      <c r="D48" s="15">
        <f t="shared" si="0"/>
        <v>1020</v>
      </c>
      <c r="E48" s="17">
        <v>1120</v>
      </c>
      <c r="F48" s="17">
        <v>664</v>
      </c>
      <c r="G48" s="37">
        <v>156</v>
      </c>
      <c r="H48" s="15">
        <f t="shared" si="1"/>
        <v>820</v>
      </c>
      <c r="I48" s="17">
        <v>1094.3</v>
      </c>
      <c r="J48" s="52">
        <v>1529.43</v>
      </c>
      <c r="K48" s="54">
        <v>839</v>
      </c>
      <c r="L48" s="55">
        <v>671</v>
      </c>
      <c r="M48" s="51">
        <f>SUM(K48:K48)</f>
        <v>839</v>
      </c>
      <c r="N48" s="39">
        <v>400</v>
      </c>
      <c r="O48" s="32">
        <v>222</v>
      </c>
      <c r="P48" s="32">
        <f>SUM(N48-O48)</f>
        <v>178</v>
      </c>
    </row>
    <row r="49" spans="1:16" ht="13.5" thickBot="1">
      <c r="A49" s="18" t="s">
        <v>41</v>
      </c>
      <c r="B49" s="18">
        <v>482</v>
      </c>
      <c r="C49" s="39">
        <v>194</v>
      </c>
      <c r="D49" s="15">
        <f t="shared" si="0"/>
        <v>676</v>
      </c>
      <c r="E49" s="17">
        <v>706</v>
      </c>
      <c r="F49" s="17">
        <v>388</v>
      </c>
      <c r="G49" s="37">
        <v>156</v>
      </c>
      <c r="H49" s="15">
        <f t="shared" si="1"/>
        <v>544</v>
      </c>
      <c r="I49" s="17">
        <v>809.7</v>
      </c>
      <c r="J49" s="52">
        <v>1296.43</v>
      </c>
      <c r="K49" s="55">
        <v>410</v>
      </c>
      <c r="L49" s="56">
        <v>328</v>
      </c>
      <c r="M49" s="51">
        <f>SUM(K49:K49)</f>
        <v>410</v>
      </c>
      <c r="N49" s="39">
        <v>400</v>
      </c>
      <c r="O49" s="32">
        <v>222</v>
      </c>
      <c r="P49" s="32">
        <f>SUM(N49-O49)</f>
        <v>178</v>
      </c>
    </row>
    <row r="50" spans="1:16" ht="13.5" thickBot="1">
      <c r="A50" s="23" t="s">
        <v>42</v>
      </c>
      <c r="B50" s="18">
        <v>273</v>
      </c>
      <c r="C50" s="39">
        <v>222</v>
      </c>
      <c r="D50" s="15">
        <f t="shared" si="0"/>
        <v>495</v>
      </c>
      <c r="E50" s="17">
        <v>495</v>
      </c>
      <c r="F50" s="17">
        <v>220</v>
      </c>
      <c r="G50" s="37">
        <v>178</v>
      </c>
      <c r="H50" s="15">
        <f t="shared" si="1"/>
        <v>398</v>
      </c>
      <c r="I50" s="17">
        <v>506.3</v>
      </c>
      <c r="J50" s="52">
        <v>238.97</v>
      </c>
      <c r="K50" s="57">
        <v>277</v>
      </c>
      <c r="L50" s="58">
        <v>223</v>
      </c>
      <c r="M50" s="51">
        <f>SUM(K50:L50)</f>
        <v>500</v>
      </c>
      <c r="N50" s="39">
        <v>200</v>
      </c>
      <c r="O50" s="32">
        <v>111</v>
      </c>
      <c r="P50" s="32">
        <f>SUM(N50-O50)</f>
        <v>89</v>
      </c>
    </row>
    <row r="51" spans="1:16" ht="13.5" thickBot="1">
      <c r="A51" s="24" t="s">
        <v>43</v>
      </c>
      <c r="B51" s="20">
        <f aca="true" t="shared" si="4" ref="B51:P51">SUM(B8:B50)</f>
        <v>15349</v>
      </c>
      <c r="C51" s="21">
        <f t="shared" si="4"/>
        <v>8039</v>
      </c>
      <c r="D51" s="22">
        <f t="shared" si="4"/>
        <v>23388</v>
      </c>
      <c r="E51" s="22">
        <f t="shared" si="4"/>
        <v>25896</v>
      </c>
      <c r="F51" s="22">
        <f t="shared" si="4"/>
        <v>12348</v>
      </c>
      <c r="G51" s="22">
        <f t="shared" si="4"/>
        <v>6466</v>
      </c>
      <c r="H51" s="22">
        <f t="shared" si="4"/>
        <v>18814</v>
      </c>
      <c r="I51" s="22">
        <f t="shared" si="4"/>
        <v>25487.3</v>
      </c>
      <c r="J51" s="22">
        <f t="shared" si="4"/>
        <v>26658.860000000004</v>
      </c>
      <c r="K51" s="53">
        <f t="shared" si="4"/>
        <v>14440</v>
      </c>
      <c r="L51" s="53">
        <f t="shared" si="4"/>
        <v>11556</v>
      </c>
      <c r="M51" s="22">
        <f t="shared" si="4"/>
        <v>24997</v>
      </c>
      <c r="N51" s="22">
        <f t="shared" si="4"/>
        <v>15270</v>
      </c>
      <c r="O51" s="22">
        <f t="shared" si="4"/>
        <v>8483</v>
      </c>
      <c r="P51" s="22">
        <f t="shared" si="4"/>
        <v>6787</v>
      </c>
    </row>
    <row r="52" spans="1:16" ht="12.75">
      <c r="A52" s="16" t="s">
        <v>44</v>
      </c>
      <c r="B52" s="18">
        <v>521</v>
      </c>
      <c r="C52" s="41">
        <v>249</v>
      </c>
      <c r="D52" s="15">
        <f>SUM(B52:C52)</f>
        <v>770</v>
      </c>
      <c r="E52" s="17">
        <v>981.5</v>
      </c>
      <c r="F52" s="17">
        <v>419</v>
      </c>
      <c r="G52" s="43">
        <v>201</v>
      </c>
      <c r="H52" s="15">
        <f>SUM(F52:G52)</f>
        <v>620</v>
      </c>
      <c r="I52" s="17">
        <v>812.8</v>
      </c>
      <c r="J52" s="17">
        <v>1668.96</v>
      </c>
      <c r="K52" s="18">
        <v>541</v>
      </c>
      <c r="L52" s="18">
        <v>433</v>
      </c>
      <c r="M52" s="16">
        <f>SUM(K52:L52)</f>
        <v>974</v>
      </c>
      <c r="N52" s="41">
        <v>700</v>
      </c>
      <c r="O52" s="32">
        <v>389</v>
      </c>
      <c r="P52" s="32">
        <f>SUM(N52-O52)</f>
        <v>311</v>
      </c>
    </row>
    <row r="53" spans="1:17" ht="12.75">
      <c r="A53" s="18" t="s">
        <v>45</v>
      </c>
      <c r="B53" s="18">
        <v>27</v>
      </c>
      <c r="C53" s="41">
        <v>249</v>
      </c>
      <c r="D53" s="15">
        <f>SUM(B53:C53)</f>
        <v>276</v>
      </c>
      <c r="E53" s="17">
        <v>484</v>
      </c>
      <c r="F53" s="17">
        <v>21</v>
      </c>
      <c r="G53" s="43">
        <v>201</v>
      </c>
      <c r="H53" s="15">
        <f>SUM(F53:G53)</f>
        <v>222</v>
      </c>
      <c r="I53" s="17">
        <v>298.1</v>
      </c>
      <c r="J53" s="17">
        <v>170.63</v>
      </c>
      <c r="K53" s="18">
        <v>25</v>
      </c>
      <c r="L53" s="18">
        <v>20</v>
      </c>
      <c r="M53" s="16">
        <f>SUM(K53:L53)</f>
        <v>45</v>
      </c>
      <c r="N53" s="41">
        <v>562</v>
      </c>
      <c r="O53" s="32">
        <v>312</v>
      </c>
      <c r="P53" s="32">
        <f>SUM(N53-O53)</f>
        <v>250</v>
      </c>
      <c r="Q53">
        <f>SUM(N53*O60/100)</f>
        <v>312.2039742840445</v>
      </c>
    </row>
    <row r="54" spans="1:16" ht="13.5" thickBot="1">
      <c r="A54" s="23" t="s">
        <v>46</v>
      </c>
      <c r="B54" s="23">
        <v>774</v>
      </c>
      <c r="C54" s="44">
        <v>388</v>
      </c>
      <c r="D54" s="15">
        <f>SUM(B54:C54)</f>
        <v>1162</v>
      </c>
      <c r="E54" s="19">
        <v>1332</v>
      </c>
      <c r="F54" s="19">
        <v>623</v>
      </c>
      <c r="G54" s="43">
        <v>312</v>
      </c>
      <c r="H54" s="15">
        <f>SUM(F54:G54)</f>
        <v>935</v>
      </c>
      <c r="I54" s="19">
        <v>1214.5</v>
      </c>
      <c r="J54" s="19">
        <v>7.15</v>
      </c>
      <c r="K54" s="23">
        <v>1080</v>
      </c>
      <c r="L54" s="23">
        <v>863</v>
      </c>
      <c r="M54" s="16">
        <f>SUM(K54:L54)</f>
        <v>1943</v>
      </c>
      <c r="N54" s="41">
        <v>1000</v>
      </c>
      <c r="O54" s="32">
        <v>556</v>
      </c>
      <c r="P54" s="32">
        <f>SUM(N54-O54)</f>
        <v>444</v>
      </c>
    </row>
    <row r="55" spans="1:16" ht="13.5" thickBot="1">
      <c r="A55" s="24" t="s">
        <v>47</v>
      </c>
      <c r="B55" s="20">
        <f aca="true" t="shared" si="5" ref="B55:P55">SUM(B52:B54)</f>
        <v>1322</v>
      </c>
      <c r="C55" s="21">
        <f t="shared" si="5"/>
        <v>886</v>
      </c>
      <c r="D55" s="21">
        <f t="shared" si="5"/>
        <v>2208</v>
      </c>
      <c r="E55" s="21">
        <f t="shared" si="5"/>
        <v>2797.5</v>
      </c>
      <c r="F55" s="21">
        <f t="shared" si="5"/>
        <v>1063</v>
      </c>
      <c r="G55" s="21">
        <f t="shared" si="5"/>
        <v>714</v>
      </c>
      <c r="H55" s="21">
        <f t="shared" si="5"/>
        <v>1777</v>
      </c>
      <c r="I55" s="21">
        <f t="shared" si="5"/>
        <v>2325.4</v>
      </c>
      <c r="J55" s="21">
        <f t="shared" si="5"/>
        <v>1846.7400000000002</v>
      </c>
      <c r="K55" s="21">
        <f t="shared" si="5"/>
        <v>1646</v>
      </c>
      <c r="L55" s="21">
        <f t="shared" si="5"/>
        <v>1316</v>
      </c>
      <c r="M55" s="21">
        <f t="shared" si="5"/>
        <v>2962</v>
      </c>
      <c r="N55" s="21">
        <f t="shared" si="5"/>
        <v>2262</v>
      </c>
      <c r="O55" s="21">
        <f t="shared" si="5"/>
        <v>1257</v>
      </c>
      <c r="P55" s="21">
        <f t="shared" si="5"/>
        <v>1005</v>
      </c>
    </row>
    <row r="56" spans="1:16" ht="13.5" thickBot="1">
      <c r="A56" s="25" t="s">
        <v>48</v>
      </c>
      <c r="B56" s="18">
        <v>1053</v>
      </c>
      <c r="C56" s="41">
        <v>1663</v>
      </c>
      <c r="D56" s="15">
        <f>SUM(B56:C56)</f>
        <v>2716</v>
      </c>
      <c r="E56" s="17">
        <v>8800.7</v>
      </c>
      <c r="F56" s="17">
        <v>847</v>
      </c>
      <c r="G56" s="43">
        <v>1337</v>
      </c>
      <c r="H56" s="15">
        <f>SUM(F56:G56)</f>
        <v>2184</v>
      </c>
      <c r="I56" s="17">
        <v>3697.6</v>
      </c>
      <c r="J56" s="17">
        <v>20880.73</v>
      </c>
      <c r="K56" s="18">
        <v>1104</v>
      </c>
      <c r="L56" s="18">
        <v>883</v>
      </c>
      <c r="M56" s="16">
        <f>SUM(K56:L56)</f>
        <v>1987</v>
      </c>
      <c r="N56" s="18">
        <v>3000</v>
      </c>
      <c r="O56" s="32">
        <v>1666</v>
      </c>
      <c r="P56" s="32">
        <f>SUM(N56-O56)</f>
        <v>1334</v>
      </c>
    </row>
    <row r="57" spans="1:17" ht="13.5" thickBot="1">
      <c r="A57" s="24" t="s">
        <v>49</v>
      </c>
      <c r="B57" s="20">
        <f aca="true" t="shared" si="6" ref="B57:P57">SUM(B55,B51,B56)</f>
        <v>17724</v>
      </c>
      <c r="C57" s="21">
        <f t="shared" si="6"/>
        <v>10588</v>
      </c>
      <c r="D57" s="21">
        <f t="shared" si="6"/>
        <v>28312</v>
      </c>
      <c r="E57" s="21">
        <f t="shared" si="6"/>
        <v>37494.2</v>
      </c>
      <c r="F57" s="21">
        <f t="shared" si="6"/>
        <v>14258</v>
      </c>
      <c r="G57" s="21">
        <f t="shared" si="6"/>
        <v>8517</v>
      </c>
      <c r="H57" s="21">
        <f t="shared" si="6"/>
        <v>22775</v>
      </c>
      <c r="I57" s="21">
        <f t="shared" si="6"/>
        <v>31510.3</v>
      </c>
      <c r="J57" s="21">
        <f t="shared" si="6"/>
        <v>49386.33</v>
      </c>
      <c r="K57" s="21">
        <f t="shared" si="6"/>
        <v>17190</v>
      </c>
      <c r="L57" s="21">
        <f t="shared" si="6"/>
        <v>13755</v>
      </c>
      <c r="M57" s="21">
        <f t="shared" si="6"/>
        <v>29946</v>
      </c>
      <c r="N57" s="21">
        <f t="shared" si="6"/>
        <v>20532</v>
      </c>
      <c r="O57" s="21">
        <f t="shared" si="6"/>
        <v>11406</v>
      </c>
      <c r="P57" s="21">
        <f t="shared" si="6"/>
        <v>9126</v>
      </c>
      <c r="Q57" s="47">
        <f>SUM(O57:P57)</f>
        <v>20532</v>
      </c>
    </row>
    <row r="60" spans="14:15" ht="12.75">
      <c r="N60">
        <v>11406</v>
      </c>
      <c r="O60" s="32">
        <f>SUM(N60/N57*100)</f>
        <v>55.55230859146698</v>
      </c>
    </row>
    <row r="62" spans="14:15" ht="12.75">
      <c r="N62">
        <v>9126</v>
      </c>
      <c r="O62" s="32">
        <f>SUM(N62/N57*100)</f>
        <v>44.447691408533025</v>
      </c>
    </row>
  </sheetData>
  <mergeCells count="15">
    <mergeCell ref="B1:N1"/>
    <mergeCell ref="B2:N2"/>
    <mergeCell ref="B3:N3"/>
    <mergeCell ref="L6:L7"/>
    <mergeCell ref="K5:M5"/>
    <mergeCell ref="F5:H6"/>
    <mergeCell ref="L46:L47"/>
    <mergeCell ref="N5:N7"/>
    <mergeCell ref="N45:N47"/>
    <mergeCell ref="A45:A46"/>
    <mergeCell ref="B45:D46"/>
    <mergeCell ref="F45:H46"/>
    <mergeCell ref="K45:M45"/>
    <mergeCell ref="A5:A6"/>
    <mergeCell ref="B5:D6"/>
  </mergeCells>
  <printOptions/>
  <pageMargins left="0.35433070866141736" right="0.15748031496062992" top="0.0984251968503937" bottom="0.0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10.57421875" style="0" customWidth="1"/>
    <col min="2" max="2" width="39.421875" style="0" customWidth="1"/>
    <col min="3" max="3" width="37.421875" style="0" customWidth="1"/>
  </cols>
  <sheetData>
    <row r="1" spans="3:4" ht="12.75">
      <c r="C1" s="149" t="s">
        <v>84</v>
      </c>
      <c r="D1" s="149"/>
    </row>
    <row r="2" ht="12.75">
      <c r="D2" s="45"/>
    </row>
    <row r="3" spans="1:5" ht="12.75">
      <c r="A3" s="144" t="s">
        <v>62</v>
      </c>
      <c r="B3" s="144"/>
      <c r="C3" s="144"/>
      <c r="D3" s="144"/>
      <c r="E3" s="33"/>
    </row>
    <row r="4" spans="1:5" ht="12.75">
      <c r="A4" s="144" t="s">
        <v>87</v>
      </c>
      <c r="B4" s="144"/>
      <c r="C4" s="144"/>
      <c r="D4" s="144"/>
      <c r="E4" s="33"/>
    </row>
    <row r="5" spans="1:5" ht="12.75">
      <c r="A5" s="149" t="s">
        <v>78</v>
      </c>
      <c r="B5" s="149"/>
      <c r="C5" s="149"/>
      <c r="D5" s="149"/>
      <c r="E5" s="91"/>
    </row>
    <row r="6" spans="1:3" ht="12.75">
      <c r="A6" s="34"/>
      <c r="B6" s="34"/>
      <c r="C6" s="34"/>
    </row>
    <row r="7" spans="1:3" ht="13.5" thickBot="1">
      <c r="A7" s="30"/>
      <c r="B7" s="30"/>
      <c r="C7" s="79" t="s">
        <v>65</v>
      </c>
    </row>
    <row r="8" spans="1:3" ht="12.75" customHeight="1">
      <c r="A8" s="30"/>
      <c r="B8" s="146" t="s">
        <v>64</v>
      </c>
      <c r="C8" s="31" t="s">
        <v>63</v>
      </c>
    </row>
    <row r="9" spans="1:3" ht="33.75" customHeight="1">
      <c r="A9" s="34"/>
      <c r="B9" s="147"/>
      <c r="C9" s="13" t="s">
        <v>79</v>
      </c>
    </row>
    <row r="10" spans="1:3" ht="0.75" customHeight="1" thickBot="1">
      <c r="A10" s="34"/>
      <c r="B10" s="148"/>
      <c r="C10" s="35"/>
    </row>
    <row r="11" spans="1:4" ht="12.75">
      <c r="A11" s="34"/>
      <c r="B11" s="36" t="s">
        <v>3</v>
      </c>
      <c r="C11" s="37">
        <v>278</v>
      </c>
      <c r="D11" s="32"/>
    </row>
    <row r="12" spans="1:4" ht="12.75">
      <c r="A12" s="34"/>
      <c r="B12" s="38" t="s">
        <v>4</v>
      </c>
      <c r="C12" s="39">
        <v>167</v>
      </c>
      <c r="D12" s="32"/>
    </row>
    <row r="13" spans="1:4" ht="12.75">
      <c r="A13" s="34"/>
      <c r="B13" s="38" t="s">
        <v>5</v>
      </c>
      <c r="C13" s="39">
        <v>194</v>
      </c>
      <c r="D13" s="32"/>
    </row>
    <row r="14" spans="1:4" ht="12.75">
      <c r="A14" s="34"/>
      <c r="B14" s="38" t="s">
        <v>6</v>
      </c>
      <c r="C14" s="39">
        <v>139</v>
      </c>
      <c r="D14" s="32"/>
    </row>
    <row r="15" spans="1:4" ht="12.75">
      <c r="A15" s="34"/>
      <c r="B15" s="38" t="s">
        <v>7</v>
      </c>
      <c r="C15" s="39">
        <v>172</v>
      </c>
      <c r="D15" s="32"/>
    </row>
    <row r="16" spans="1:4" ht="12.75">
      <c r="A16" s="34"/>
      <c r="B16" s="38" t="s">
        <v>8</v>
      </c>
      <c r="C16" s="39">
        <v>278</v>
      </c>
      <c r="D16" s="32"/>
    </row>
    <row r="17" spans="1:4" ht="12.75">
      <c r="A17" s="34"/>
      <c r="B17" s="38" t="s">
        <v>9</v>
      </c>
      <c r="C17" s="39">
        <v>167</v>
      </c>
      <c r="D17" s="32"/>
    </row>
    <row r="18" spans="1:4" ht="12.75">
      <c r="A18" s="34"/>
      <c r="B18" s="38" t="s">
        <v>10</v>
      </c>
      <c r="C18" s="39">
        <v>194</v>
      </c>
      <c r="D18" s="32"/>
    </row>
    <row r="19" spans="1:4" ht="12.75">
      <c r="A19" s="34"/>
      <c r="B19" s="38" t="s">
        <v>11</v>
      </c>
      <c r="C19" s="39">
        <v>267</v>
      </c>
      <c r="D19" s="32"/>
    </row>
    <row r="20" spans="1:4" ht="12.75">
      <c r="A20" s="34"/>
      <c r="B20" s="38" t="s">
        <v>12</v>
      </c>
      <c r="C20" s="39">
        <v>222</v>
      </c>
      <c r="D20" s="32"/>
    </row>
    <row r="21" spans="1:4" ht="12.75">
      <c r="A21" s="34"/>
      <c r="B21" s="38" t="s">
        <v>13</v>
      </c>
      <c r="C21" s="39">
        <v>250</v>
      </c>
      <c r="D21" s="32"/>
    </row>
    <row r="22" spans="1:4" ht="12.75">
      <c r="A22" s="34"/>
      <c r="B22" s="38" t="s">
        <v>14</v>
      </c>
      <c r="C22" s="39">
        <v>28</v>
      </c>
      <c r="D22" s="32"/>
    </row>
    <row r="23" spans="1:4" ht="12.75">
      <c r="A23" s="34"/>
      <c r="B23" s="38" t="s">
        <v>15</v>
      </c>
      <c r="C23" s="39">
        <v>167</v>
      </c>
      <c r="D23" s="32"/>
    </row>
    <row r="24" spans="1:4" ht="12.75">
      <c r="A24" s="34"/>
      <c r="B24" s="38" t="s">
        <v>16</v>
      </c>
      <c r="C24" s="39">
        <v>167</v>
      </c>
      <c r="D24" s="32"/>
    </row>
    <row r="25" spans="1:4" ht="12.75">
      <c r="A25" s="34"/>
      <c r="B25" s="38" t="s">
        <v>17</v>
      </c>
      <c r="C25" s="39">
        <v>139</v>
      </c>
      <c r="D25" s="32"/>
    </row>
    <row r="26" spans="1:4" ht="12.75">
      <c r="A26" s="34"/>
      <c r="B26" s="38" t="s">
        <v>18</v>
      </c>
      <c r="C26" s="39">
        <v>278</v>
      </c>
      <c r="D26" s="32"/>
    </row>
    <row r="27" spans="1:4" ht="12.75">
      <c r="A27" s="34"/>
      <c r="B27" s="38" t="s">
        <v>19</v>
      </c>
      <c r="C27" s="39">
        <v>167</v>
      </c>
      <c r="D27" s="32"/>
    </row>
    <row r="28" spans="1:4" ht="12.75">
      <c r="A28" s="34"/>
      <c r="B28" s="38" t="s">
        <v>20</v>
      </c>
      <c r="C28" s="39">
        <v>389</v>
      </c>
      <c r="D28" s="32"/>
    </row>
    <row r="29" spans="1:4" ht="12.75">
      <c r="A29" s="34"/>
      <c r="B29" s="38" t="s">
        <v>21</v>
      </c>
      <c r="C29" s="39">
        <v>222</v>
      </c>
      <c r="D29" s="32"/>
    </row>
    <row r="30" spans="1:4" ht="12.75">
      <c r="A30" s="34"/>
      <c r="B30" s="38" t="s">
        <v>22</v>
      </c>
      <c r="C30" s="39">
        <v>222</v>
      </c>
      <c r="D30" s="32"/>
    </row>
    <row r="31" spans="1:4" ht="12.75">
      <c r="A31" s="34"/>
      <c r="B31" s="38" t="s">
        <v>23</v>
      </c>
      <c r="C31" s="39">
        <v>194</v>
      </c>
      <c r="D31" s="32"/>
    </row>
    <row r="32" spans="1:4" ht="12.75">
      <c r="A32" s="34"/>
      <c r="B32" s="38" t="s">
        <v>24</v>
      </c>
      <c r="C32" s="39">
        <v>194</v>
      </c>
      <c r="D32" s="32"/>
    </row>
    <row r="33" spans="1:4" ht="12.75">
      <c r="A33" s="34"/>
      <c r="B33" s="38" t="s">
        <v>25</v>
      </c>
      <c r="C33" s="39">
        <v>111</v>
      </c>
      <c r="D33" s="32"/>
    </row>
    <row r="34" spans="1:4" ht="12.75">
      <c r="A34" s="34"/>
      <c r="B34" s="38" t="s">
        <v>26</v>
      </c>
      <c r="C34" s="39">
        <v>139</v>
      </c>
      <c r="D34" s="32"/>
    </row>
    <row r="35" spans="1:4" ht="12.75">
      <c r="A35" s="34"/>
      <c r="B35" s="38" t="s">
        <v>27</v>
      </c>
      <c r="C35" s="39">
        <v>222</v>
      </c>
      <c r="D35" s="32"/>
    </row>
    <row r="36" spans="1:4" ht="12.75">
      <c r="A36" s="34"/>
      <c r="B36" s="38" t="s">
        <v>28</v>
      </c>
      <c r="C36" s="39">
        <v>361</v>
      </c>
      <c r="D36" s="32"/>
    </row>
    <row r="37" spans="1:4" ht="12.75">
      <c r="A37" s="34"/>
      <c r="B37" s="38" t="s">
        <v>29</v>
      </c>
      <c r="C37" s="39">
        <v>333</v>
      </c>
      <c r="D37" s="32"/>
    </row>
    <row r="38" spans="1:4" ht="12.75">
      <c r="A38" s="34"/>
      <c r="B38" s="38" t="s">
        <v>30</v>
      </c>
      <c r="C38" s="39">
        <v>278</v>
      </c>
      <c r="D38" s="32"/>
    </row>
    <row r="39" spans="1:4" ht="12.75">
      <c r="A39" s="34"/>
      <c r="B39" s="38" t="s">
        <v>31</v>
      </c>
      <c r="C39" s="39">
        <v>222</v>
      </c>
      <c r="D39" s="32"/>
    </row>
    <row r="40" spans="1:4" ht="12.75">
      <c r="A40" s="34"/>
      <c r="B40" s="38" t="s">
        <v>32</v>
      </c>
      <c r="C40" s="39">
        <v>278</v>
      </c>
      <c r="D40" s="32"/>
    </row>
    <row r="41" spans="1:4" ht="12.75">
      <c r="A41" s="34"/>
      <c r="B41" s="38" t="s">
        <v>33</v>
      </c>
      <c r="C41" s="39">
        <v>278</v>
      </c>
      <c r="D41" s="32"/>
    </row>
    <row r="42" spans="1:4" ht="12.75">
      <c r="A42" s="34"/>
      <c r="B42" s="38" t="s">
        <v>34</v>
      </c>
      <c r="C42" s="39">
        <v>222</v>
      </c>
      <c r="D42" s="32"/>
    </row>
    <row r="43" spans="1:4" ht="12.75">
      <c r="A43" s="34"/>
      <c r="B43" s="38" t="s">
        <v>35</v>
      </c>
      <c r="C43" s="39">
        <v>222</v>
      </c>
      <c r="D43" s="32"/>
    </row>
    <row r="44" spans="1:4" ht="12.75">
      <c r="A44" s="34"/>
      <c r="B44" s="38" t="s">
        <v>36</v>
      </c>
      <c r="C44" s="39">
        <v>139</v>
      </c>
      <c r="D44" s="32"/>
    </row>
    <row r="45" spans="1:4" ht="12.75">
      <c r="A45" s="34"/>
      <c r="B45" s="38" t="s">
        <v>37</v>
      </c>
      <c r="C45" s="39">
        <v>222</v>
      </c>
      <c r="D45" s="32"/>
    </row>
    <row r="46" spans="1:4" ht="12.75">
      <c r="A46" s="34"/>
      <c r="B46" s="38" t="s">
        <v>38</v>
      </c>
      <c r="C46" s="39">
        <v>156</v>
      </c>
      <c r="D46" s="32"/>
    </row>
    <row r="47" spans="1:4" ht="12.75">
      <c r="A47" s="34"/>
      <c r="B47" s="38" t="s">
        <v>39</v>
      </c>
      <c r="C47" s="39">
        <v>250</v>
      </c>
      <c r="D47" s="32"/>
    </row>
    <row r="48" spans="1:4" ht="12.75">
      <c r="A48" s="34"/>
      <c r="B48" s="38" t="s">
        <v>40</v>
      </c>
      <c r="C48" s="63">
        <v>222</v>
      </c>
      <c r="D48" s="32"/>
    </row>
    <row r="49" spans="1:4" ht="12.75">
      <c r="A49" s="34"/>
      <c r="B49" s="38" t="s">
        <v>41</v>
      </c>
      <c r="C49" s="63">
        <v>222</v>
      </c>
      <c r="D49" s="32"/>
    </row>
    <row r="50" spans="1:4" ht="13.5" thickBot="1">
      <c r="A50" s="34"/>
      <c r="B50" s="65" t="s">
        <v>42</v>
      </c>
      <c r="C50" s="66">
        <v>111</v>
      </c>
      <c r="D50" s="32"/>
    </row>
    <row r="51" spans="1:4" ht="13.5" thickBot="1">
      <c r="A51" s="34"/>
      <c r="B51" s="72" t="s">
        <v>43</v>
      </c>
      <c r="C51" s="71">
        <f>SUM(C11:C50)</f>
        <v>8483</v>
      </c>
      <c r="D51" s="47"/>
    </row>
    <row r="52" spans="1:4" ht="12.75">
      <c r="A52" s="34"/>
      <c r="B52" s="76" t="s">
        <v>44</v>
      </c>
      <c r="C52" s="73">
        <v>389</v>
      </c>
      <c r="D52" s="32"/>
    </row>
    <row r="53" spans="1:4" ht="12.75">
      <c r="A53" s="34"/>
      <c r="B53" s="40" t="s">
        <v>45</v>
      </c>
      <c r="C53" s="74">
        <v>312</v>
      </c>
      <c r="D53" s="32"/>
    </row>
    <row r="54" spans="1:4" ht="13.5" thickBot="1">
      <c r="A54" s="34"/>
      <c r="B54" s="77" t="s">
        <v>46</v>
      </c>
      <c r="C54" s="75">
        <v>556</v>
      </c>
      <c r="D54" s="32"/>
    </row>
    <row r="55" spans="1:4" ht="13.5" thickBot="1">
      <c r="A55" s="34"/>
      <c r="B55" s="67" t="s">
        <v>47</v>
      </c>
      <c r="C55" s="68">
        <f>SUM(C52:C54)</f>
        <v>1257</v>
      </c>
      <c r="D55" s="47"/>
    </row>
    <row r="56" spans="1:4" ht="13.5" thickBot="1">
      <c r="A56" s="34"/>
      <c r="B56" s="78" t="s">
        <v>48</v>
      </c>
      <c r="C56" s="64">
        <v>1666</v>
      </c>
      <c r="D56" s="32"/>
    </row>
    <row r="57" spans="1:4" ht="21.75" customHeight="1" thickBot="1">
      <c r="A57" s="34"/>
      <c r="B57" s="67" t="s">
        <v>49</v>
      </c>
      <c r="C57" s="68">
        <f>SUM(C55,C51,C56)</f>
        <v>11406</v>
      </c>
      <c r="D57" s="47"/>
    </row>
    <row r="59" spans="2:3" ht="12.75">
      <c r="B59" s="46" t="s">
        <v>67</v>
      </c>
      <c r="C59" s="45" t="s">
        <v>82</v>
      </c>
    </row>
    <row r="60" spans="2:3" ht="12.75">
      <c r="B60" s="46" t="s">
        <v>66</v>
      </c>
      <c r="C60" s="45" t="s">
        <v>83</v>
      </c>
    </row>
    <row r="62" ht="12.75">
      <c r="B62" s="90" t="s">
        <v>68</v>
      </c>
    </row>
    <row r="63" ht="12.75">
      <c r="B63" s="90" t="s">
        <v>80</v>
      </c>
    </row>
  </sheetData>
  <mergeCells count="5">
    <mergeCell ref="B8:B10"/>
    <mergeCell ref="C1:D1"/>
    <mergeCell ref="A4:D4"/>
    <mergeCell ref="A5:D5"/>
    <mergeCell ref="A3:D3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31">
      <selection activeCell="E46" sqref="E46"/>
    </sheetView>
  </sheetViews>
  <sheetFormatPr defaultColWidth="9.140625" defaultRowHeight="12.75"/>
  <cols>
    <col min="1" max="1" width="7.7109375" style="0" customWidth="1"/>
    <col min="2" max="2" width="42.28125" style="0" customWidth="1"/>
    <col min="3" max="3" width="32.8515625" style="0" customWidth="1"/>
  </cols>
  <sheetData>
    <row r="1" spans="3:4" ht="12.75">
      <c r="C1" s="149" t="s">
        <v>85</v>
      </c>
      <c r="D1" s="149"/>
    </row>
    <row r="2" spans="1:4" ht="12.75">
      <c r="A2" s="144" t="s">
        <v>62</v>
      </c>
      <c r="B2" s="144"/>
      <c r="C2" s="144"/>
      <c r="D2" s="144"/>
    </row>
    <row r="3" spans="1:4" ht="12.75">
      <c r="A3" s="144" t="s">
        <v>86</v>
      </c>
      <c r="B3" s="144"/>
      <c r="C3" s="144"/>
      <c r="D3" s="33"/>
    </row>
    <row r="4" spans="1:4" ht="12.75">
      <c r="A4" s="149"/>
      <c r="B4" s="149"/>
      <c r="C4" s="149"/>
      <c r="D4" s="149"/>
    </row>
    <row r="5" spans="1:3" ht="12.75">
      <c r="A5" s="34"/>
      <c r="B5" s="34"/>
      <c r="C5" s="34"/>
    </row>
    <row r="6" spans="1:3" ht="13.5" thickBot="1">
      <c r="A6" s="30"/>
      <c r="B6" s="30"/>
      <c r="C6" s="79" t="s">
        <v>65</v>
      </c>
    </row>
    <row r="7" spans="1:3" ht="12.75">
      <c r="A7" s="30"/>
      <c r="B7" s="146" t="s">
        <v>64</v>
      </c>
      <c r="C7" s="146" t="s">
        <v>81</v>
      </c>
    </row>
    <row r="8" spans="1:3" ht="12.75">
      <c r="A8" s="34"/>
      <c r="B8" s="147"/>
      <c r="C8" s="147"/>
    </row>
    <row r="9" spans="1:3" ht="13.5" thickBot="1">
      <c r="A9" s="34"/>
      <c r="B9" s="148"/>
      <c r="C9" s="35"/>
    </row>
    <row r="10" spans="1:4" ht="12.75">
      <c r="A10" s="34"/>
      <c r="B10" s="80" t="s">
        <v>3</v>
      </c>
      <c r="C10" s="81">
        <v>222</v>
      </c>
      <c r="D10" s="32"/>
    </row>
    <row r="11" spans="1:4" ht="12.75">
      <c r="A11" s="34"/>
      <c r="B11" s="62" t="s">
        <v>4</v>
      </c>
      <c r="C11" s="63">
        <v>133</v>
      </c>
      <c r="D11" s="32"/>
    </row>
    <row r="12" spans="1:4" ht="12.75">
      <c r="A12" s="34"/>
      <c r="B12" s="62" t="s">
        <v>5</v>
      </c>
      <c r="C12" s="63">
        <v>156</v>
      </c>
      <c r="D12" s="32"/>
    </row>
    <row r="13" spans="1:4" ht="12.75">
      <c r="A13" s="34"/>
      <c r="B13" s="62" t="s">
        <v>6</v>
      </c>
      <c r="C13" s="63">
        <v>111</v>
      </c>
      <c r="D13" s="32"/>
    </row>
    <row r="14" spans="1:4" ht="12.75">
      <c r="A14" s="34"/>
      <c r="B14" s="62" t="s">
        <v>7</v>
      </c>
      <c r="C14" s="63">
        <v>138</v>
      </c>
      <c r="D14" s="32"/>
    </row>
    <row r="15" spans="1:4" ht="12.75">
      <c r="A15" s="34"/>
      <c r="B15" s="62" t="s">
        <v>8</v>
      </c>
      <c r="C15" s="63">
        <v>222</v>
      </c>
      <c r="D15" s="32"/>
    </row>
    <row r="16" spans="1:4" ht="12.75">
      <c r="A16" s="34"/>
      <c r="B16" s="62" t="s">
        <v>9</v>
      </c>
      <c r="C16" s="63">
        <v>133</v>
      </c>
      <c r="D16" s="32"/>
    </row>
    <row r="17" spans="1:4" ht="12.75">
      <c r="A17" s="34"/>
      <c r="B17" s="62" t="s">
        <v>10</v>
      </c>
      <c r="C17" s="63">
        <v>156</v>
      </c>
      <c r="D17" s="32"/>
    </row>
    <row r="18" spans="1:4" ht="12.75">
      <c r="A18" s="34"/>
      <c r="B18" s="62" t="s">
        <v>11</v>
      </c>
      <c r="C18" s="63">
        <v>213</v>
      </c>
      <c r="D18" s="32"/>
    </row>
    <row r="19" spans="1:4" ht="12.75">
      <c r="A19" s="34"/>
      <c r="B19" s="62" t="s">
        <v>12</v>
      </c>
      <c r="C19" s="63">
        <v>178</v>
      </c>
      <c r="D19" s="32"/>
    </row>
    <row r="20" spans="1:4" ht="12.75">
      <c r="A20" s="34"/>
      <c r="B20" s="62" t="s">
        <v>13</v>
      </c>
      <c r="C20" s="63">
        <v>200</v>
      </c>
      <c r="D20" s="32"/>
    </row>
    <row r="21" spans="1:4" ht="12.75">
      <c r="A21" s="34"/>
      <c r="B21" s="62" t="s">
        <v>14</v>
      </c>
      <c r="C21" s="63">
        <v>22</v>
      </c>
      <c r="D21" s="32"/>
    </row>
    <row r="22" spans="1:4" ht="12.75">
      <c r="A22" s="34"/>
      <c r="B22" s="62" t="s">
        <v>15</v>
      </c>
      <c r="C22" s="63">
        <v>133</v>
      </c>
      <c r="D22" s="32"/>
    </row>
    <row r="23" spans="1:4" ht="12.75">
      <c r="A23" s="34"/>
      <c r="B23" s="62" t="s">
        <v>16</v>
      </c>
      <c r="C23" s="63">
        <v>133</v>
      </c>
      <c r="D23" s="32"/>
    </row>
    <row r="24" spans="1:4" ht="12.75">
      <c r="A24" s="34"/>
      <c r="B24" s="62" t="s">
        <v>17</v>
      </c>
      <c r="C24" s="63">
        <v>111</v>
      </c>
      <c r="D24" s="32"/>
    </row>
    <row r="25" spans="1:4" ht="12.75">
      <c r="A25" s="34"/>
      <c r="B25" s="62" t="s">
        <v>18</v>
      </c>
      <c r="C25" s="63">
        <v>222</v>
      </c>
      <c r="D25" s="32"/>
    </row>
    <row r="26" spans="1:4" ht="12.75">
      <c r="A26" s="34"/>
      <c r="B26" s="62" t="s">
        <v>19</v>
      </c>
      <c r="C26" s="63">
        <v>133</v>
      </c>
      <c r="D26" s="32"/>
    </row>
    <row r="27" spans="1:4" ht="12.75">
      <c r="A27" s="34"/>
      <c r="B27" s="62" t="s">
        <v>20</v>
      </c>
      <c r="C27" s="63">
        <v>311</v>
      </c>
      <c r="D27" s="32"/>
    </row>
    <row r="28" spans="1:4" ht="12.75">
      <c r="A28" s="34"/>
      <c r="B28" s="62" t="s">
        <v>21</v>
      </c>
      <c r="C28" s="63">
        <v>178</v>
      </c>
      <c r="D28" s="32"/>
    </row>
    <row r="29" spans="1:4" ht="12.75">
      <c r="A29" s="34"/>
      <c r="B29" s="62" t="s">
        <v>22</v>
      </c>
      <c r="C29" s="63">
        <v>178</v>
      </c>
      <c r="D29" s="32"/>
    </row>
    <row r="30" spans="1:4" ht="12.75">
      <c r="A30" s="34"/>
      <c r="B30" s="62" t="s">
        <v>23</v>
      </c>
      <c r="C30" s="63">
        <v>156</v>
      </c>
      <c r="D30" s="32"/>
    </row>
    <row r="31" spans="1:4" ht="12.75">
      <c r="A31" s="34"/>
      <c r="B31" s="62" t="s">
        <v>24</v>
      </c>
      <c r="C31" s="63">
        <v>156</v>
      </c>
      <c r="D31" s="32"/>
    </row>
    <row r="32" spans="1:4" ht="12.75">
      <c r="A32" s="34"/>
      <c r="B32" s="62" t="s">
        <v>25</v>
      </c>
      <c r="C32" s="63">
        <v>89</v>
      </c>
      <c r="D32" s="32"/>
    </row>
    <row r="33" spans="1:4" ht="12.75">
      <c r="A33" s="34"/>
      <c r="B33" s="62" t="s">
        <v>26</v>
      </c>
      <c r="C33" s="63">
        <v>111</v>
      </c>
      <c r="D33" s="32"/>
    </row>
    <row r="34" spans="1:4" ht="12.75">
      <c r="A34" s="34"/>
      <c r="B34" s="62" t="s">
        <v>27</v>
      </c>
      <c r="C34" s="63">
        <v>178</v>
      </c>
      <c r="D34" s="32"/>
    </row>
    <row r="35" spans="1:4" ht="12.75">
      <c r="A35" s="34"/>
      <c r="B35" s="62" t="s">
        <v>28</v>
      </c>
      <c r="C35" s="63">
        <v>289</v>
      </c>
      <c r="D35" s="32"/>
    </row>
    <row r="36" spans="1:4" ht="12.75">
      <c r="A36" s="34"/>
      <c r="B36" s="62" t="s">
        <v>29</v>
      </c>
      <c r="C36" s="63">
        <v>267</v>
      </c>
      <c r="D36" s="32"/>
    </row>
    <row r="37" spans="1:4" ht="12.75">
      <c r="A37" s="34"/>
      <c r="B37" s="62" t="s">
        <v>30</v>
      </c>
      <c r="C37" s="63">
        <v>222</v>
      </c>
      <c r="D37" s="32"/>
    </row>
    <row r="38" spans="1:4" ht="12.75">
      <c r="A38" s="34"/>
      <c r="B38" s="62" t="s">
        <v>31</v>
      </c>
      <c r="C38" s="63">
        <v>178</v>
      </c>
      <c r="D38" s="32"/>
    </row>
    <row r="39" spans="1:4" ht="12.75">
      <c r="A39" s="34"/>
      <c r="B39" s="62" t="s">
        <v>32</v>
      </c>
      <c r="C39" s="63">
        <v>222</v>
      </c>
      <c r="D39" s="32"/>
    </row>
    <row r="40" spans="1:4" ht="12.75">
      <c r="A40" s="34"/>
      <c r="B40" s="62" t="s">
        <v>33</v>
      </c>
      <c r="C40" s="63">
        <v>222</v>
      </c>
      <c r="D40" s="32"/>
    </row>
    <row r="41" spans="1:4" ht="12.75">
      <c r="A41" s="34"/>
      <c r="B41" s="62" t="s">
        <v>34</v>
      </c>
      <c r="C41" s="63">
        <v>178</v>
      </c>
      <c r="D41" s="32"/>
    </row>
    <row r="42" spans="1:4" ht="12.75">
      <c r="A42" s="34"/>
      <c r="B42" s="62" t="s">
        <v>35</v>
      </c>
      <c r="C42" s="63">
        <v>178</v>
      </c>
      <c r="D42" s="32"/>
    </row>
    <row r="43" spans="1:4" ht="12.75">
      <c r="A43" s="34"/>
      <c r="B43" s="62" t="s">
        <v>36</v>
      </c>
      <c r="C43" s="63">
        <v>111</v>
      </c>
      <c r="D43" s="32"/>
    </row>
    <row r="44" spans="1:4" ht="12.75">
      <c r="A44" s="34"/>
      <c r="B44" s="62" t="s">
        <v>37</v>
      </c>
      <c r="C44" s="63">
        <v>178</v>
      </c>
      <c r="D44" s="32"/>
    </row>
    <row r="45" spans="1:4" ht="12.75">
      <c r="A45" s="34"/>
      <c r="B45" s="62" t="s">
        <v>38</v>
      </c>
      <c r="C45" s="63">
        <v>124</v>
      </c>
      <c r="D45" s="32"/>
    </row>
    <row r="46" spans="1:4" ht="12.75">
      <c r="A46" s="34"/>
      <c r="B46" s="62" t="s">
        <v>39</v>
      </c>
      <c r="C46" s="63">
        <v>200</v>
      </c>
      <c r="D46" s="32"/>
    </row>
    <row r="47" spans="1:4" ht="12.75">
      <c r="A47" s="34"/>
      <c r="B47" s="62" t="s">
        <v>40</v>
      </c>
      <c r="C47" s="39">
        <v>178</v>
      </c>
      <c r="D47" s="32"/>
    </row>
    <row r="48" spans="1:4" ht="12.75">
      <c r="A48" s="34"/>
      <c r="B48" s="62" t="s">
        <v>41</v>
      </c>
      <c r="C48" s="39">
        <v>178</v>
      </c>
      <c r="D48" s="32"/>
    </row>
    <row r="49" spans="1:4" ht="13.5" thickBot="1">
      <c r="A49" s="34"/>
      <c r="B49" s="82" t="s">
        <v>42</v>
      </c>
      <c r="C49" s="83">
        <v>89</v>
      </c>
      <c r="D49" s="32"/>
    </row>
    <row r="50" spans="1:4" ht="13.5" thickBot="1">
      <c r="A50" s="34"/>
      <c r="B50" s="84" t="s">
        <v>43</v>
      </c>
      <c r="C50" s="68">
        <f>SUM(C10:C49)</f>
        <v>6787</v>
      </c>
      <c r="D50" s="47"/>
    </row>
    <row r="51" spans="1:4" ht="12.75">
      <c r="A51" s="34"/>
      <c r="B51" s="69" t="s">
        <v>44</v>
      </c>
      <c r="C51" s="43">
        <v>311</v>
      </c>
      <c r="D51" s="32"/>
    </row>
    <row r="52" spans="1:4" ht="12.75">
      <c r="A52" s="34"/>
      <c r="B52" s="70" t="s">
        <v>45</v>
      </c>
      <c r="C52" s="43">
        <v>250</v>
      </c>
      <c r="D52" s="32"/>
    </row>
    <row r="53" spans="1:4" ht="13.5" thickBot="1">
      <c r="A53" s="34"/>
      <c r="B53" s="85" t="s">
        <v>46</v>
      </c>
      <c r="C53" s="86">
        <v>444</v>
      </c>
      <c r="D53" s="32"/>
    </row>
    <row r="54" spans="1:4" ht="13.5" thickBot="1">
      <c r="A54" s="34"/>
      <c r="B54" s="84" t="s">
        <v>47</v>
      </c>
      <c r="C54" s="68">
        <f>SUM(C51:C53)</f>
        <v>1005</v>
      </c>
      <c r="D54" s="47"/>
    </row>
    <row r="55" spans="1:4" ht="13.5" thickBot="1">
      <c r="A55" s="34"/>
      <c r="B55" s="84" t="s">
        <v>48</v>
      </c>
      <c r="C55" s="89">
        <v>1334</v>
      </c>
      <c r="D55" s="32"/>
    </row>
    <row r="56" spans="1:4" ht="24" customHeight="1" thickBot="1">
      <c r="A56" s="34"/>
      <c r="B56" s="87" t="s">
        <v>49</v>
      </c>
      <c r="C56" s="88">
        <f>SUM(C50+C54+C55)</f>
        <v>9126</v>
      </c>
      <c r="D56" s="47"/>
    </row>
    <row r="58" spans="2:3" ht="12.75">
      <c r="B58" s="46" t="s">
        <v>67</v>
      </c>
      <c r="C58" s="45" t="s">
        <v>82</v>
      </c>
    </row>
    <row r="59" spans="2:3" ht="12.75">
      <c r="B59" s="46" t="s">
        <v>66</v>
      </c>
      <c r="C59" s="45" t="s">
        <v>83</v>
      </c>
    </row>
    <row r="63" ht="12.75">
      <c r="B63" s="90" t="s">
        <v>68</v>
      </c>
    </row>
    <row r="64" ht="12.75">
      <c r="B64" s="90" t="s">
        <v>80</v>
      </c>
    </row>
  </sheetData>
  <mergeCells count="6">
    <mergeCell ref="B7:B9"/>
    <mergeCell ref="C7:C8"/>
    <mergeCell ref="C1:D1"/>
    <mergeCell ref="A2:D2"/>
    <mergeCell ref="A3:C3"/>
    <mergeCell ref="A4:D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J46" sqref="J46"/>
    </sheetView>
  </sheetViews>
  <sheetFormatPr defaultColWidth="9.140625" defaultRowHeight="12.75"/>
  <cols>
    <col min="1" max="1" width="15.57421875" style="0" customWidth="1"/>
    <col min="2" max="2" width="9.57421875" style="0" customWidth="1"/>
    <col min="3" max="3" width="9.421875" style="0" customWidth="1"/>
    <col min="4" max="4" width="8.57421875" style="0" customWidth="1"/>
    <col min="5" max="5" width="10.7109375" style="0" customWidth="1"/>
    <col min="6" max="6" width="12.00390625" style="0" customWidth="1"/>
    <col min="7" max="7" width="9.8515625" style="0" customWidth="1"/>
    <col min="8" max="8" width="11.28125" style="0" customWidth="1"/>
  </cols>
  <sheetData>
    <row r="1" spans="1:13" ht="12.75">
      <c r="A1" s="128" t="s">
        <v>52</v>
      </c>
      <c r="B1" s="128"/>
      <c r="C1" s="128"/>
      <c r="D1" s="128"/>
      <c r="E1" s="128"/>
      <c r="F1" s="128"/>
      <c r="G1" s="128"/>
      <c r="H1" s="128"/>
      <c r="I1" s="102"/>
      <c r="J1" s="102"/>
      <c r="K1" s="102"/>
      <c r="L1" s="102"/>
      <c r="M1" s="102"/>
    </row>
    <row r="2" spans="1:13" ht="12.75">
      <c r="A2" s="128" t="s">
        <v>90</v>
      </c>
      <c r="B2" s="128"/>
      <c r="C2" s="128"/>
      <c r="D2" s="128"/>
      <c r="E2" s="128"/>
      <c r="F2" s="128"/>
      <c r="G2" s="128"/>
      <c r="H2" s="128"/>
      <c r="I2" s="102"/>
      <c r="J2" s="102"/>
      <c r="K2" s="102"/>
      <c r="L2" s="102"/>
      <c r="M2" s="102"/>
    </row>
    <row r="3" spans="1:13" ht="12.75">
      <c r="A3" s="128" t="s">
        <v>69</v>
      </c>
      <c r="B3" s="128"/>
      <c r="C3" s="128"/>
      <c r="D3" s="128"/>
      <c r="E3" s="128"/>
      <c r="F3" s="128"/>
      <c r="G3" s="128"/>
      <c r="H3" s="128"/>
      <c r="I3" s="102"/>
      <c r="J3" s="102"/>
      <c r="K3" s="102"/>
      <c r="L3" s="102"/>
      <c r="M3" s="102"/>
    </row>
    <row r="4" ht="13.5" thickBot="1">
      <c r="G4" s="1" t="s">
        <v>51</v>
      </c>
    </row>
    <row r="5" spans="1:8" ht="13.5" customHeight="1" thickBot="1">
      <c r="A5" s="103" t="s">
        <v>0</v>
      </c>
      <c r="B5" s="151" t="s">
        <v>76</v>
      </c>
      <c r="C5" s="142"/>
      <c r="D5" s="152"/>
      <c r="E5" s="151" t="s">
        <v>88</v>
      </c>
      <c r="F5" s="155"/>
      <c r="G5" s="156"/>
      <c r="H5" s="129" t="s">
        <v>89</v>
      </c>
    </row>
    <row r="6" spans="1:8" ht="12.75">
      <c r="A6" s="150"/>
      <c r="B6" s="31" t="s">
        <v>56</v>
      </c>
      <c r="C6" s="153" t="s">
        <v>58</v>
      </c>
      <c r="D6" s="31" t="s">
        <v>59</v>
      </c>
      <c r="E6" s="31" t="s">
        <v>60</v>
      </c>
      <c r="F6" s="153" t="s">
        <v>61</v>
      </c>
      <c r="G6" s="31" t="s">
        <v>59</v>
      </c>
      <c r="H6" s="130"/>
    </row>
    <row r="7" spans="1:8" ht="23.25" thickBot="1">
      <c r="A7" s="97"/>
      <c r="B7" s="12" t="s">
        <v>57</v>
      </c>
      <c r="C7" s="154"/>
      <c r="D7" s="12"/>
      <c r="E7" s="12" t="s">
        <v>57</v>
      </c>
      <c r="F7" s="154"/>
      <c r="G7" s="101"/>
      <c r="H7" s="131"/>
    </row>
    <row r="8" spans="1:8" ht="12.75">
      <c r="A8" s="95" t="s">
        <v>3</v>
      </c>
      <c r="B8" s="94">
        <v>389</v>
      </c>
      <c r="C8" s="94">
        <v>310</v>
      </c>
      <c r="D8" s="104">
        <f>SUM(B8:C8)</f>
        <v>699</v>
      </c>
      <c r="E8" s="105">
        <v>278</v>
      </c>
      <c r="F8" s="106">
        <v>222</v>
      </c>
      <c r="G8" s="104">
        <f>SUM(E8:F8)</f>
        <v>500</v>
      </c>
      <c r="H8" s="107">
        <f>SUM(D8+G8)</f>
        <v>1199</v>
      </c>
    </row>
    <row r="9" spans="1:8" ht="12.75">
      <c r="A9" s="96" t="s">
        <v>4</v>
      </c>
      <c r="B9" s="92">
        <v>253</v>
      </c>
      <c r="C9" s="92">
        <v>203</v>
      </c>
      <c r="D9" s="104">
        <f aca="true" t="shared" si="0" ref="D9:D47">SUM(B9:C9)</f>
        <v>456</v>
      </c>
      <c r="E9" s="108">
        <v>167</v>
      </c>
      <c r="F9" s="108">
        <v>133</v>
      </c>
      <c r="G9" s="104">
        <f aca="true" t="shared" si="1" ref="G9:G44">SUM(E9:F9)</f>
        <v>300</v>
      </c>
      <c r="H9" s="107">
        <f aca="true" t="shared" si="2" ref="H9:H47">SUM(D9+G9)</f>
        <v>756</v>
      </c>
    </row>
    <row r="10" spans="1:8" ht="12.75">
      <c r="A10" s="96" t="s">
        <v>5</v>
      </c>
      <c r="B10" s="92">
        <v>179</v>
      </c>
      <c r="C10" s="92">
        <v>143</v>
      </c>
      <c r="D10" s="104">
        <f t="shared" si="0"/>
        <v>322</v>
      </c>
      <c r="E10" s="108">
        <v>194</v>
      </c>
      <c r="F10" s="108">
        <v>156</v>
      </c>
      <c r="G10" s="104">
        <f t="shared" si="1"/>
        <v>350</v>
      </c>
      <c r="H10" s="107">
        <f t="shared" si="2"/>
        <v>672</v>
      </c>
    </row>
    <row r="11" spans="1:8" ht="12.75">
      <c r="A11" s="96" t="s">
        <v>6</v>
      </c>
      <c r="B11" s="92">
        <v>364</v>
      </c>
      <c r="C11" s="92">
        <v>291</v>
      </c>
      <c r="D11" s="104">
        <f t="shared" si="0"/>
        <v>655</v>
      </c>
      <c r="E11" s="108">
        <v>139</v>
      </c>
      <c r="F11" s="108">
        <v>111</v>
      </c>
      <c r="G11" s="104">
        <f t="shared" si="1"/>
        <v>250</v>
      </c>
      <c r="H11" s="107">
        <f t="shared" si="2"/>
        <v>905</v>
      </c>
    </row>
    <row r="12" spans="1:8" ht="12.75">
      <c r="A12" s="96" t="s">
        <v>7</v>
      </c>
      <c r="B12" s="92">
        <v>278</v>
      </c>
      <c r="C12" s="92">
        <v>222</v>
      </c>
      <c r="D12" s="104">
        <f t="shared" si="0"/>
        <v>500</v>
      </c>
      <c r="E12" s="108">
        <v>172</v>
      </c>
      <c r="F12" s="108">
        <v>138</v>
      </c>
      <c r="G12" s="104">
        <f t="shared" si="1"/>
        <v>310</v>
      </c>
      <c r="H12" s="107">
        <f t="shared" si="2"/>
        <v>810</v>
      </c>
    </row>
    <row r="13" spans="1:8" ht="12.75">
      <c r="A13" s="96" t="s">
        <v>8</v>
      </c>
      <c r="B13" s="92">
        <v>505</v>
      </c>
      <c r="C13" s="92">
        <v>405</v>
      </c>
      <c r="D13" s="104">
        <f t="shared" si="0"/>
        <v>910</v>
      </c>
      <c r="E13" s="108">
        <v>278</v>
      </c>
      <c r="F13" s="108">
        <v>222</v>
      </c>
      <c r="G13" s="104">
        <f t="shared" si="1"/>
        <v>500</v>
      </c>
      <c r="H13" s="107">
        <f t="shared" si="2"/>
        <v>1410</v>
      </c>
    </row>
    <row r="14" spans="1:8" ht="12.75">
      <c r="A14" s="96" t="s">
        <v>9</v>
      </c>
      <c r="B14" s="92">
        <v>100</v>
      </c>
      <c r="C14" s="92">
        <v>81</v>
      </c>
      <c r="D14" s="104">
        <f t="shared" si="0"/>
        <v>181</v>
      </c>
      <c r="E14" s="108">
        <v>167</v>
      </c>
      <c r="F14" s="108">
        <v>133</v>
      </c>
      <c r="G14" s="104">
        <f t="shared" si="1"/>
        <v>300</v>
      </c>
      <c r="H14" s="107">
        <f t="shared" si="2"/>
        <v>481</v>
      </c>
    </row>
    <row r="15" spans="1:8" ht="12.75">
      <c r="A15" s="96" t="s">
        <v>10</v>
      </c>
      <c r="B15" s="92">
        <v>336</v>
      </c>
      <c r="C15" s="92">
        <v>269</v>
      </c>
      <c r="D15" s="104">
        <f t="shared" si="0"/>
        <v>605</v>
      </c>
      <c r="E15" s="108">
        <v>194</v>
      </c>
      <c r="F15" s="108">
        <v>156</v>
      </c>
      <c r="G15" s="104">
        <f t="shared" si="1"/>
        <v>350</v>
      </c>
      <c r="H15" s="107">
        <f t="shared" si="2"/>
        <v>955</v>
      </c>
    </row>
    <row r="16" spans="1:8" ht="12.75">
      <c r="A16" s="96" t="s">
        <v>11</v>
      </c>
      <c r="B16" s="92">
        <v>276</v>
      </c>
      <c r="C16" s="92">
        <v>221</v>
      </c>
      <c r="D16" s="104">
        <f t="shared" si="0"/>
        <v>497</v>
      </c>
      <c r="E16" s="108">
        <v>267</v>
      </c>
      <c r="F16" s="108">
        <v>213</v>
      </c>
      <c r="G16" s="104">
        <f t="shared" si="1"/>
        <v>480</v>
      </c>
      <c r="H16" s="107">
        <f t="shared" si="2"/>
        <v>977</v>
      </c>
    </row>
    <row r="17" spans="1:8" ht="12.75">
      <c r="A17" s="96" t="s">
        <v>12</v>
      </c>
      <c r="B17" s="92">
        <v>375</v>
      </c>
      <c r="C17" s="92">
        <v>300</v>
      </c>
      <c r="D17" s="104">
        <f t="shared" si="0"/>
        <v>675</v>
      </c>
      <c r="E17" s="108">
        <v>222</v>
      </c>
      <c r="F17" s="108">
        <v>178</v>
      </c>
      <c r="G17" s="104">
        <f t="shared" si="1"/>
        <v>400</v>
      </c>
      <c r="H17" s="107">
        <f t="shared" si="2"/>
        <v>1075</v>
      </c>
    </row>
    <row r="18" spans="1:8" ht="12.75">
      <c r="A18" s="96" t="s">
        <v>13</v>
      </c>
      <c r="B18" s="92">
        <v>442</v>
      </c>
      <c r="C18" s="92">
        <v>354</v>
      </c>
      <c r="D18" s="104">
        <f t="shared" si="0"/>
        <v>796</v>
      </c>
      <c r="E18" s="108">
        <v>250</v>
      </c>
      <c r="F18" s="108">
        <v>200</v>
      </c>
      <c r="G18" s="104">
        <f t="shared" si="1"/>
        <v>450</v>
      </c>
      <c r="H18" s="107">
        <f t="shared" si="2"/>
        <v>1246</v>
      </c>
    </row>
    <row r="19" spans="1:8" ht="12.75">
      <c r="A19" s="96" t="s">
        <v>14</v>
      </c>
      <c r="B19" s="92">
        <v>271</v>
      </c>
      <c r="C19" s="92">
        <v>217</v>
      </c>
      <c r="D19" s="104">
        <f t="shared" si="0"/>
        <v>488</v>
      </c>
      <c r="E19" s="108">
        <v>28</v>
      </c>
      <c r="F19" s="108">
        <v>22</v>
      </c>
      <c r="G19" s="104">
        <f t="shared" si="1"/>
        <v>50</v>
      </c>
      <c r="H19" s="107">
        <f t="shared" si="2"/>
        <v>538</v>
      </c>
    </row>
    <row r="20" spans="1:8" ht="12.75">
      <c r="A20" s="96" t="s">
        <v>15</v>
      </c>
      <c r="B20" s="92">
        <v>277</v>
      </c>
      <c r="C20" s="92">
        <v>222</v>
      </c>
      <c r="D20" s="104">
        <f t="shared" si="0"/>
        <v>499</v>
      </c>
      <c r="E20" s="108">
        <v>167</v>
      </c>
      <c r="F20" s="108">
        <v>133</v>
      </c>
      <c r="G20" s="104">
        <f t="shared" si="1"/>
        <v>300</v>
      </c>
      <c r="H20" s="107">
        <f t="shared" si="2"/>
        <v>799</v>
      </c>
    </row>
    <row r="21" spans="1:8" ht="12.75">
      <c r="A21" s="96" t="s">
        <v>16</v>
      </c>
      <c r="B21" s="92">
        <v>345</v>
      </c>
      <c r="C21" s="92">
        <v>275</v>
      </c>
      <c r="D21" s="104">
        <f t="shared" si="0"/>
        <v>620</v>
      </c>
      <c r="E21" s="108">
        <v>167</v>
      </c>
      <c r="F21" s="108">
        <v>133</v>
      </c>
      <c r="G21" s="104">
        <f t="shared" si="1"/>
        <v>300</v>
      </c>
      <c r="H21" s="107">
        <f t="shared" si="2"/>
        <v>920</v>
      </c>
    </row>
    <row r="22" spans="1:8" ht="12.75">
      <c r="A22" s="96" t="s">
        <v>17</v>
      </c>
      <c r="B22" s="92">
        <v>494</v>
      </c>
      <c r="C22" s="92">
        <v>395</v>
      </c>
      <c r="D22" s="104">
        <f t="shared" si="0"/>
        <v>889</v>
      </c>
      <c r="E22" s="108">
        <v>139</v>
      </c>
      <c r="F22" s="108">
        <v>111</v>
      </c>
      <c r="G22" s="104">
        <f t="shared" si="1"/>
        <v>250</v>
      </c>
      <c r="H22" s="107">
        <f t="shared" si="2"/>
        <v>1139</v>
      </c>
    </row>
    <row r="23" spans="1:8" ht="12.75">
      <c r="A23" s="96" t="s">
        <v>18</v>
      </c>
      <c r="B23" s="92">
        <v>388</v>
      </c>
      <c r="C23" s="92">
        <v>310</v>
      </c>
      <c r="D23" s="104">
        <f t="shared" si="0"/>
        <v>698</v>
      </c>
      <c r="E23" s="108">
        <v>278</v>
      </c>
      <c r="F23" s="108">
        <v>222</v>
      </c>
      <c r="G23" s="104">
        <f t="shared" si="1"/>
        <v>500</v>
      </c>
      <c r="H23" s="107">
        <f t="shared" si="2"/>
        <v>1198</v>
      </c>
    </row>
    <row r="24" spans="1:8" ht="12.75">
      <c r="A24" s="96" t="s">
        <v>19</v>
      </c>
      <c r="B24" s="92">
        <v>441</v>
      </c>
      <c r="C24" s="92">
        <v>353</v>
      </c>
      <c r="D24" s="104">
        <f t="shared" si="0"/>
        <v>794</v>
      </c>
      <c r="E24" s="108">
        <v>167</v>
      </c>
      <c r="F24" s="108">
        <v>133</v>
      </c>
      <c r="G24" s="104">
        <f t="shared" si="1"/>
        <v>300</v>
      </c>
      <c r="H24" s="107">
        <f t="shared" si="2"/>
        <v>1094</v>
      </c>
    </row>
    <row r="25" spans="1:8" ht="12.75">
      <c r="A25" s="96" t="s">
        <v>20</v>
      </c>
      <c r="B25" s="92">
        <v>398</v>
      </c>
      <c r="C25" s="92">
        <v>319</v>
      </c>
      <c r="D25" s="104">
        <f t="shared" si="0"/>
        <v>717</v>
      </c>
      <c r="E25" s="108">
        <v>389</v>
      </c>
      <c r="F25" s="108">
        <v>311</v>
      </c>
      <c r="G25" s="104">
        <f t="shared" si="1"/>
        <v>700</v>
      </c>
      <c r="H25" s="107">
        <f t="shared" si="2"/>
        <v>1417</v>
      </c>
    </row>
    <row r="26" spans="1:8" ht="12.75">
      <c r="A26" s="96" t="s">
        <v>21</v>
      </c>
      <c r="B26" s="92">
        <v>171</v>
      </c>
      <c r="C26" s="92">
        <v>137</v>
      </c>
      <c r="D26" s="104">
        <f t="shared" si="0"/>
        <v>308</v>
      </c>
      <c r="E26" s="108">
        <v>222</v>
      </c>
      <c r="F26" s="108">
        <v>178</v>
      </c>
      <c r="G26" s="104">
        <f t="shared" si="1"/>
        <v>400</v>
      </c>
      <c r="H26" s="107">
        <f t="shared" si="2"/>
        <v>708</v>
      </c>
    </row>
    <row r="27" spans="1:8" ht="12.75">
      <c r="A27" s="96" t="s">
        <v>22</v>
      </c>
      <c r="B27" s="92">
        <v>298</v>
      </c>
      <c r="C27" s="92">
        <v>239</v>
      </c>
      <c r="D27" s="104">
        <f t="shared" si="0"/>
        <v>537</v>
      </c>
      <c r="E27" s="108">
        <v>222</v>
      </c>
      <c r="F27" s="108">
        <v>178</v>
      </c>
      <c r="G27" s="104">
        <f t="shared" si="1"/>
        <v>400</v>
      </c>
      <c r="H27" s="107">
        <f t="shared" si="2"/>
        <v>937</v>
      </c>
    </row>
    <row r="28" spans="1:8" ht="12.75">
      <c r="A28" s="96" t="s">
        <v>23</v>
      </c>
      <c r="B28" s="92">
        <v>245</v>
      </c>
      <c r="C28" s="92">
        <v>197</v>
      </c>
      <c r="D28" s="104">
        <f t="shared" si="0"/>
        <v>442</v>
      </c>
      <c r="E28" s="108">
        <v>194</v>
      </c>
      <c r="F28" s="108">
        <v>156</v>
      </c>
      <c r="G28" s="104">
        <f t="shared" si="1"/>
        <v>350</v>
      </c>
      <c r="H28" s="107">
        <f t="shared" si="2"/>
        <v>792</v>
      </c>
    </row>
    <row r="29" spans="1:8" ht="12.75">
      <c r="A29" s="96" t="s">
        <v>24</v>
      </c>
      <c r="B29" s="92">
        <v>451</v>
      </c>
      <c r="C29" s="92">
        <v>360</v>
      </c>
      <c r="D29" s="104">
        <f t="shared" si="0"/>
        <v>811</v>
      </c>
      <c r="E29" s="108">
        <v>194</v>
      </c>
      <c r="F29" s="108">
        <v>156</v>
      </c>
      <c r="G29" s="104">
        <f t="shared" si="1"/>
        <v>350</v>
      </c>
      <c r="H29" s="107">
        <f t="shared" si="2"/>
        <v>1161</v>
      </c>
    </row>
    <row r="30" spans="1:8" ht="12.75">
      <c r="A30" s="96" t="s">
        <v>25</v>
      </c>
      <c r="B30" s="92">
        <v>600</v>
      </c>
      <c r="C30" s="92">
        <v>481</v>
      </c>
      <c r="D30" s="104">
        <f t="shared" si="0"/>
        <v>1081</v>
      </c>
      <c r="E30" s="108">
        <v>111</v>
      </c>
      <c r="F30" s="108">
        <v>89</v>
      </c>
      <c r="G30" s="104">
        <f t="shared" si="1"/>
        <v>200</v>
      </c>
      <c r="H30" s="107">
        <f t="shared" si="2"/>
        <v>1281</v>
      </c>
    </row>
    <row r="31" spans="1:8" ht="12.75">
      <c r="A31" s="96" t="s">
        <v>26</v>
      </c>
      <c r="B31" s="92">
        <v>172</v>
      </c>
      <c r="C31" s="92">
        <v>138</v>
      </c>
      <c r="D31" s="104">
        <f t="shared" si="0"/>
        <v>310</v>
      </c>
      <c r="E31" s="108">
        <v>139</v>
      </c>
      <c r="F31" s="108">
        <v>111</v>
      </c>
      <c r="G31" s="104">
        <f t="shared" si="1"/>
        <v>250</v>
      </c>
      <c r="H31" s="107">
        <f t="shared" si="2"/>
        <v>560</v>
      </c>
    </row>
    <row r="32" spans="1:8" ht="12.75">
      <c r="A32" s="96" t="s">
        <v>27</v>
      </c>
      <c r="B32" s="92">
        <v>126</v>
      </c>
      <c r="C32" s="92">
        <v>101</v>
      </c>
      <c r="D32" s="104">
        <f t="shared" si="0"/>
        <v>227</v>
      </c>
      <c r="E32" s="108">
        <v>222</v>
      </c>
      <c r="F32" s="108">
        <v>178</v>
      </c>
      <c r="G32" s="104">
        <f t="shared" si="1"/>
        <v>400</v>
      </c>
      <c r="H32" s="107">
        <f t="shared" si="2"/>
        <v>627</v>
      </c>
    </row>
    <row r="33" spans="1:8" ht="12.75">
      <c r="A33" s="96" t="s">
        <v>28</v>
      </c>
      <c r="B33" s="92">
        <v>445</v>
      </c>
      <c r="C33" s="92">
        <v>357</v>
      </c>
      <c r="D33" s="104">
        <f t="shared" si="0"/>
        <v>802</v>
      </c>
      <c r="E33" s="108">
        <v>361</v>
      </c>
      <c r="F33" s="108">
        <v>289</v>
      </c>
      <c r="G33" s="104">
        <f t="shared" si="1"/>
        <v>650</v>
      </c>
      <c r="H33" s="107">
        <f t="shared" si="2"/>
        <v>1452</v>
      </c>
    </row>
    <row r="34" spans="1:8" ht="12.75">
      <c r="A34" s="96" t="s">
        <v>29</v>
      </c>
      <c r="B34" s="92">
        <v>434</v>
      </c>
      <c r="C34" s="92">
        <v>347</v>
      </c>
      <c r="D34" s="104">
        <f t="shared" si="0"/>
        <v>781</v>
      </c>
      <c r="E34" s="108">
        <v>333</v>
      </c>
      <c r="F34" s="108">
        <v>267</v>
      </c>
      <c r="G34" s="104">
        <f t="shared" si="1"/>
        <v>600</v>
      </c>
      <c r="H34" s="107">
        <f t="shared" si="2"/>
        <v>1381</v>
      </c>
    </row>
    <row r="35" spans="1:8" ht="12.75">
      <c r="A35" s="96" t="s">
        <v>30</v>
      </c>
      <c r="B35" s="92">
        <v>591</v>
      </c>
      <c r="C35" s="92">
        <v>472</v>
      </c>
      <c r="D35" s="104">
        <f t="shared" si="0"/>
        <v>1063</v>
      </c>
      <c r="E35" s="108">
        <v>278</v>
      </c>
      <c r="F35" s="108">
        <v>222</v>
      </c>
      <c r="G35" s="104">
        <f t="shared" si="1"/>
        <v>500</v>
      </c>
      <c r="H35" s="107">
        <f t="shared" si="2"/>
        <v>1563</v>
      </c>
    </row>
    <row r="36" spans="1:8" ht="12.75">
      <c r="A36" s="96" t="s">
        <v>31</v>
      </c>
      <c r="B36" s="92">
        <v>182</v>
      </c>
      <c r="C36" s="92">
        <v>146</v>
      </c>
      <c r="D36" s="104">
        <f t="shared" si="0"/>
        <v>328</v>
      </c>
      <c r="E36" s="108">
        <v>222</v>
      </c>
      <c r="F36" s="108">
        <v>178</v>
      </c>
      <c r="G36" s="104">
        <f t="shared" si="1"/>
        <v>400</v>
      </c>
      <c r="H36" s="107">
        <f t="shared" si="2"/>
        <v>728</v>
      </c>
    </row>
    <row r="37" spans="1:8" ht="12.75">
      <c r="A37" s="96" t="s">
        <v>32</v>
      </c>
      <c r="B37" s="92">
        <v>216</v>
      </c>
      <c r="C37" s="92">
        <v>173</v>
      </c>
      <c r="D37" s="104">
        <f t="shared" si="0"/>
        <v>389</v>
      </c>
      <c r="E37" s="108">
        <v>278</v>
      </c>
      <c r="F37" s="108">
        <v>222</v>
      </c>
      <c r="G37" s="104">
        <f t="shared" si="1"/>
        <v>500</v>
      </c>
      <c r="H37" s="107">
        <f t="shared" si="2"/>
        <v>889</v>
      </c>
    </row>
    <row r="38" spans="1:8" ht="12.75">
      <c r="A38" s="96" t="s">
        <v>33</v>
      </c>
      <c r="B38" s="92">
        <v>198</v>
      </c>
      <c r="C38" s="92">
        <v>158</v>
      </c>
      <c r="D38" s="104">
        <f t="shared" si="0"/>
        <v>356</v>
      </c>
      <c r="E38" s="108">
        <v>278</v>
      </c>
      <c r="F38" s="108">
        <v>222</v>
      </c>
      <c r="G38" s="104">
        <f t="shared" si="1"/>
        <v>500</v>
      </c>
      <c r="H38" s="107">
        <f t="shared" si="2"/>
        <v>856</v>
      </c>
    </row>
    <row r="39" spans="1:8" ht="12.75">
      <c r="A39" s="96" t="s">
        <v>34</v>
      </c>
      <c r="B39" s="92">
        <v>611</v>
      </c>
      <c r="C39" s="92">
        <v>488</v>
      </c>
      <c r="D39" s="104">
        <f t="shared" si="0"/>
        <v>1099</v>
      </c>
      <c r="E39" s="108">
        <v>222</v>
      </c>
      <c r="F39" s="108">
        <v>178</v>
      </c>
      <c r="G39" s="104">
        <f t="shared" si="1"/>
        <v>400</v>
      </c>
      <c r="H39" s="107">
        <f t="shared" si="2"/>
        <v>1499</v>
      </c>
    </row>
    <row r="40" spans="1:8" ht="12.75">
      <c r="A40" s="96" t="s">
        <v>35</v>
      </c>
      <c r="B40" s="92">
        <v>508</v>
      </c>
      <c r="C40" s="92">
        <v>406</v>
      </c>
      <c r="D40" s="104">
        <f t="shared" si="0"/>
        <v>914</v>
      </c>
      <c r="E40" s="108">
        <v>222</v>
      </c>
      <c r="F40" s="108">
        <v>178</v>
      </c>
      <c r="G40" s="104">
        <f t="shared" si="1"/>
        <v>400</v>
      </c>
      <c r="H40" s="107">
        <f t="shared" si="2"/>
        <v>1314</v>
      </c>
    </row>
    <row r="41" spans="1:8" ht="12.75">
      <c r="A41" s="96" t="s">
        <v>36</v>
      </c>
      <c r="B41" s="92">
        <v>367</v>
      </c>
      <c r="C41" s="92">
        <v>294</v>
      </c>
      <c r="D41" s="104">
        <f t="shared" si="0"/>
        <v>661</v>
      </c>
      <c r="E41" s="108">
        <v>139</v>
      </c>
      <c r="F41" s="108">
        <v>111</v>
      </c>
      <c r="G41" s="104">
        <f t="shared" si="1"/>
        <v>250</v>
      </c>
      <c r="H41" s="107">
        <f t="shared" si="2"/>
        <v>911</v>
      </c>
    </row>
    <row r="42" spans="1:8" ht="12.75">
      <c r="A42" s="96" t="s">
        <v>37</v>
      </c>
      <c r="B42" s="92">
        <v>237</v>
      </c>
      <c r="C42" s="92">
        <v>190</v>
      </c>
      <c r="D42" s="104">
        <f t="shared" si="0"/>
        <v>427</v>
      </c>
      <c r="E42" s="108">
        <v>222</v>
      </c>
      <c r="F42" s="108">
        <v>178</v>
      </c>
      <c r="G42" s="104">
        <f t="shared" si="1"/>
        <v>400</v>
      </c>
      <c r="H42" s="107">
        <f t="shared" si="2"/>
        <v>827</v>
      </c>
    </row>
    <row r="43" spans="1:8" ht="12.75">
      <c r="A43" s="96" t="s">
        <v>38</v>
      </c>
      <c r="B43" s="92">
        <v>661</v>
      </c>
      <c r="C43" s="92">
        <v>528</v>
      </c>
      <c r="D43" s="104">
        <f t="shared" si="0"/>
        <v>1189</v>
      </c>
      <c r="E43" s="108">
        <v>156</v>
      </c>
      <c r="F43" s="108">
        <v>124</v>
      </c>
      <c r="G43" s="104">
        <f t="shared" si="1"/>
        <v>280</v>
      </c>
      <c r="H43" s="107">
        <f t="shared" si="2"/>
        <v>1469</v>
      </c>
    </row>
    <row r="44" spans="1:8" ht="12.75">
      <c r="A44" s="96" t="s">
        <v>39</v>
      </c>
      <c r="B44" s="92">
        <v>290</v>
      </c>
      <c r="C44" s="92">
        <v>232</v>
      </c>
      <c r="D44" s="104">
        <f t="shared" si="0"/>
        <v>522</v>
      </c>
      <c r="E44" s="108">
        <v>250</v>
      </c>
      <c r="F44" s="108">
        <v>200</v>
      </c>
      <c r="G44" s="104">
        <f t="shared" si="1"/>
        <v>450</v>
      </c>
      <c r="H44" s="107">
        <f t="shared" si="2"/>
        <v>972</v>
      </c>
    </row>
    <row r="45" spans="1:9" ht="12.75">
      <c r="A45" s="96" t="s">
        <v>40</v>
      </c>
      <c r="B45" s="93">
        <v>839</v>
      </c>
      <c r="C45" s="93">
        <v>671</v>
      </c>
      <c r="D45" s="104">
        <f t="shared" si="0"/>
        <v>1510</v>
      </c>
      <c r="E45" s="108">
        <v>222</v>
      </c>
      <c r="F45" s="108">
        <v>178</v>
      </c>
      <c r="G45" s="104">
        <f>SUM(E45:F45)</f>
        <v>400</v>
      </c>
      <c r="H45" s="126">
        <f t="shared" si="2"/>
        <v>1910</v>
      </c>
      <c r="I45" s="127"/>
    </row>
    <row r="46" spans="1:8" ht="12.75">
      <c r="A46" s="96" t="s">
        <v>41</v>
      </c>
      <c r="B46" s="93">
        <v>410</v>
      </c>
      <c r="C46" s="93">
        <v>328</v>
      </c>
      <c r="D46" s="104">
        <f t="shared" si="0"/>
        <v>738</v>
      </c>
      <c r="E46" s="108">
        <v>222</v>
      </c>
      <c r="F46" s="108">
        <v>178</v>
      </c>
      <c r="G46" s="104">
        <f>SUM(E46:F46)</f>
        <v>400</v>
      </c>
      <c r="H46" s="107">
        <f t="shared" si="2"/>
        <v>1138</v>
      </c>
    </row>
    <row r="47" spans="1:8" ht="13.5" thickBot="1">
      <c r="A47" s="98" t="s">
        <v>42</v>
      </c>
      <c r="B47" s="99">
        <v>277</v>
      </c>
      <c r="C47" s="99">
        <v>223</v>
      </c>
      <c r="D47" s="104">
        <f t="shared" si="0"/>
        <v>500</v>
      </c>
      <c r="E47" s="109">
        <v>111</v>
      </c>
      <c r="F47" s="110">
        <v>89</v>
      </c>
      <c r="G47" s="111">
        <f>SUM(E47:F47)</f>
        <v>200</v>
      </c>
      <c r="H47" s="107">
        <f t="shared" si="2"/>
        <v>700</v>
      </c>
    </row>
    <row r="48" spans="1:8" ht="13.5" thickBot="1">
      <c r="A48" s="100" t="s">
        <v>43</v>
      </c>
      <c r="B48" s="112">
        <f aca="true" t="shared" si="3" ref="B48:H48">SUM(B8:B47)</f>
        <v>14440</v>
      </c>
      <c r="C48" s="112">
        <f t="shared" si="3"/>
        <v>11556</v>
      </c>
      <c r="D48" s="113">
        <f t="shared" si="3"/>
        <v>25996</v>
      </c>
      <c r="E48" s="114">
        <f>SUM(E8:E47)</f>
        <v>8483</v>
      </c>
      <c r="F48" s="115">
        <f>SUM(F8:F47)</f>
        <v>6787</v>
      </c>
      <c r="G48" s="113">
        <f t="shared" si="3"/>
        <v>15270</v>
      </c>
      <c r="H48" s="125">
        <f t="shared" si="3"/>
        <v>41266</v>
      </c>
    </row>
    <row r="49" spans="1:8" ht="12.75">
      <c r="A49" s="95" t="s">
        <v>44</v>
      </c>
      <c r="B49" s="116">
        <v>541</v>
      </c>
      <c r="C49" s="116">
        <v>433</v>
      </c>
      <c r="D49" s="104">
        <f>SUM(B49:C49)</f>
        <v>974</v>
      </c>
      <c r="E49" s="117">
        <v>389</v>
      </c>
      <c r="F49" s="105">
        <v>311</v>
      </c>
      <c r="G49" s="104">
        <f>SUM(E49:F49)</f>
        <v>700</v>
      </c>
      <c r="H49" s="107">
        <f>SUM(D49+G49)</f>
        <v>1674</v>
      </c>
    </row>
    <row r="50" spans="1:8" ht="12.75">
      <c r="A50" s="96" t="s">
        <v>45</v>
      </c>
      <c r="B50" s="118">
        <v>25</v>
      </c>
      <c r="C50" s="118">
        <v>20</v>
      </c>
      <c r="D50" s="104">
        <f>SUM(B50:C50)</f>
        <v>45</v>
      </c>
      <c r="E50" s="119">
        <v>312</v>
      </c>
      <c r="F50" s="105">
        <v>250</v>
      </c>
      <c r="G50" s="104">
        <f>SUM(E50:F50)</f>
        <v>562</v>
      </c>
      <c r="H50" s="107">
        <f>SUM(D50+G50)</f>
        <v>607</v>
      </c>
    </row>
    <row r="51" spans="1:8" ht="13.5" thickBot="1">
      <c r="A51" s="98" t="s">
        <v>46</v>
      </c>
      <c r="B51" s="120">
        <v>1080</v>
      </c>
      <c r="C51" s="120">
        <v>863</v>
      </c>
      <c r="D51" s="104">
        <f>SUM(B51:C51)</f>
        <v>1943</v>
      </c>
      <c r="E51" s="121">
        <v>556</v>
      </c>
      <c r="F51" s="110">
        <v>444</v>
      </c>
      <c r="G51" s="111">
        <f>SUM(E51:F51)</f>
        <v>1000</v>
      </c>
      <c r="H51" s="107">
        <f>SUM(D51+G51)</f>
        <v>2943</v>
      </c>
    </row>
    <row r="52" spans="1:8" ht="13.5" thickBot="1">
      <c r="A52" s="100" t="s">
        <v>47</v>
      </c>
      <c r="B52" s="112">
        <f aca="true" t="shared" si="4" ref="B52:H52">SUM(B49:B51)</f>
        <v>1646</v>
      </c>
      <c r="C52" s="112">
        <f t="shared" si="4"/>
        <v>1316</v>
      </c>
      <c r="D52" s="113">
        <f t="shared" si="4"/>
        <v>2962</v>
      </c>
      <c r="E52" s="115">
        <f>SUM(E49:E51)</f>
        <v>1257</v>
      </c>
      <c r="F52" s="115">
        <f>SUM(F49:F51)</f>
        <v>1005</v>
      </c>
      <c r="G52" s="113">
        <f t="shared" si="4"/>
        <v>2262</v>
      </c>
      <c r="H52" s="125">
        <f t="shared" si="4"/>
        <v>5224</v>
      </c>
    </row>
    <row r="53" spans="1:8" ht="13.5" thickBot="1">
      <c r="A53" s="100" t="s">
        <v>48</v>
      </c>
      <c r="B53" s="122">
        <v>1104</v>
      </c>
      <c r="C53" s="122">
        <v>883</v>
      </c>
      <c r="D53" s="104">
        <f>SUM(B53:C53)</f>
        <v>1987</v>
      </c>
      <c r="E53" s="110">
        <v>1666</v>
      </c>
      <c r="F53" s="123">
        <v>1334</v>
      </c>
      <c r="G53" s="113">
        <f>SUM(E53:F53)</f>
        <v>3000</v>
      </c>
      <c r="H53" s="107">
        <f>SUM(D53+G53)</f>
        <v>4987</v>
      </c>
    </row>
    <row r="54" spans="1:8" ht="13.5" thickBot="1">
      <c r="A54" s="100" t="s">
        <v>49</v>
      </c>
      <c r="B54" s="112">
        <f aca="true" t="shared" si="5" ref="B54:H54">SUM(B52,B48,B53)</f>
        <v>17190</v>
      </c>
      <c r="C54" s="112">
        <f t="shared" si="5"/>
        <v>13755</v>
      </c>
      <c r="D54" s="113">
        <f t="shared" si="5"/>
        <v>30945</v>
      </c>
      <c r="E54" s="115">
        <f>SUM(E52,E48,E53)</f>
        <v>11406</v>
      </c>
      <c r="F54" s="124">
        <f>SUM(F48+F52+F53)</f>
        <v>9126</v>
      </c>
      <c r="G54" s="113">
        <f t="shared" si="5"/>
        <v>20532</v>
      </c>
      <c r="H54" s="125">
        <f t="shared" si="5"/>
        <v>51477</v>
      </c>
    </row>
  </sheetData>
  <mergeCells count="9">
    <mergeCell ref="A1:H1"/>
    <mergeCell ref="H5:H7"/>
    <mergeCell ref="A5:A6"/>
    <mergeCell ref="B5:D5"/>
    <mergeCell ref="C6:C7"/>
    <mergeCell ref="F6:F7"/>
    <mergeCell ref="E5:G5"/>
    <mergeCell ref="A2:H2"/>
    <mergeCell ref="A3:H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Ilie</cp:lastModifiedBy>
  <cp:lastPrinted>2010-02-11T08:41:15Z</cp:lastPrinted>
  <dcterms:created xsi:type="dcterms:W3CDTF">1996-10-14T23:33:28Z</dcterms:created>
  <dcterms:modified xsi:type="dcterms:W3CDTF">2010-09-14T09:21:36Z</dcterms:modified>
  <cp:category/>
  <cp:version/>
  <cp:contentType/>
  <cp:contentStatus/>
</cp:coreProperties>
</file>